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showInkAnnotation="0" codeName="DieseArbeitsmappe" defaultThemeVersion="124226"/>
  <mc:AlternateContent xmlns:mc="http://schemas.openxmlformats.org/markup-compatibility/2006">
    <mc:Choice Requires="x15">
      <x15ac:absPath xmlns:x15ac="http://schemas.microsoft.com/office/spreadsheetml/2010/11/ac" url="C:\Users\b14347\Downloads\"/>
    </mc:Choice>
  </mc:AlternateContent>
  <xr:revisionPtr revIDLastSave="0" documentId="13_ncr:1_{B27BC0BE-401B-468E-92E9-4FB645A252CF}" xr6:coauthVersionLast="47" xr6:coauthVersionMax="47" xr10:uidLastSave="{00000000-0000-0000-0000-000000000000}"/>
  <bookViews>
    <workbookView xWindow="28680" yWindow="-120" windowWidth="29040" windowHeight="17640" tabRatio="889" xr2:uid="{00000000-000D-0000-FFFF-FFFF00000000}"/>
  </bookViews>
  <sheets>
    <sheet name="Index" sheetId="31" r:id="rId1"/>
    <sheet name="Disclaimer" sheetId="106" r:id="rId2"/>
    <sheet name="CTRL" sheetId="107" state="hidden" r:id="rId3"/>
    <sheet name="OV1" sheetId="49" r:id="rId4"/>
    <sheet name="KM1" sheetId="50" r:id="rId5"/>
    <sheet name="CC1" sheetId="36" r:id="rId6"/>
    <sheet name="CC2 " sheetId="80" r:id="rId7"/>
    <sheet name="CCyB1" sheetId="82" r:id="rId8"/>
    <sheet name="CCyB2" sheetId="83" r:id="rId9"/>
    <sheet name="LR1" sheetId="46" r:id="rId10"/>
    <sheet name="LR2" sheetId="47" r:id="rId11"/>
    <sheet name="LR3" sheetId="48" r:id="rId12"/>
    <sheet name="LIQ1" sheetId="38" r:id="rId13"/>
    <sheet name="LIQ2" sheetId="122" r:id="rId14"/>
    <sheet name="CR1" sheetId="67" r:id="rId15"/>
    <sheet name="CR1-A" sheetId="84" r:id="rId16"/>
    <sheet name="CR2" sheetId="68" r:id="rId17"/>
    <sheet name="CQ1" sheetId="69" r:id="rId18"/>
    <sheet name="CQ4" sheetId="72" r:id="rId19"/>
    <sheet name="CQ5" sheetId="73" r:id="rId20"/>
    <sheet name="CR3" sheetId="53" r:id="rId21"/>
    <sheet name="CR4" sheetId="39" r:id="rId22"/>
    <sheet name="CR5" sheetId="40" r:id="rId23"/>
    <sheet name="CR6 A-IRB" sheetId="54" r:id="rId24"/>
    <sheet name="CR6 F-IRB" sheetId="115" r:id="rId25"/>
    <sheet name="CR7-A" sheetId="57" r:id="rId26"/>
    <sheet name="CR8" sheetId="58" r:id="rId27"/>
    <sheet name="CR10" sheetId="61" r:id="rId28"/>
    <sheet name="CCR1" sheetId="23" r:id="rId29"/>
    <sheet name="CCR2" sheetId="119" r:id="rId30"/>
    <sheet name="CCR3" sheetId="25" r:id="rId31"/>
    <sheet name="CCR4" sheetId="26" r:id="rId32"/>
    <sheet name="CCR5" sheetId="27" r:id="rId33"/>
    <sheet name="CCR8" sheetId="30" r:id="rId34"/>
    <sheet name="SEC1" sheetId="62" r:id="rId35"/>
    <sheet name="SEC3" sheetId="124" r:id="rId36"/>
    <sheet name="SEC4" sheetId="110" r:id="rId37"/>
    <sheet name="SEC5" sheetId="123" r:id="rId38"/>
    <sheet name="IRRBB1" sheetId="127" r:id="rId39"/>
    <sheet name="ESG1" sheetId="128" r:id="rId40"/>
    <sheet name="ESG2" sheetId="129" r:id="rId41"/>
    <sheet name="ESG3" sheetId="130" r:id="rId42"/>
    <sheet name="ESG4" sheetId="131" r:id="rId43"/>
    <sheet name="ESG5" sheetId="132" r:id="rId44"/>
    <sheet name="ESG6" sheetId="133" r:id="rId45"/>
    <sheet name="ESG7" sheetId="134" r:id="rId46"/>
    <sheet name="ESG8" sheetId="135" r:id="rId47"/>
    <sheet name="ESG10" sheetId="136" r:id="rId48"/>
  </sheets>
  <externalReferences>
    <externalReference r:id="rId49"/>
    <externalReference r:id="rId50"/>
  </externalReferences>
  <definedNames>
    <definedName name="_AE1">#REF!</definedName>
    <definedName name="_AE2">#REF!</definedName>
    <definedName name="_AE3">#REF!</definedName>
    <definedName name="_c" localSheetId="13" hidden="1">{"'Sheet1'!$A$1:$H$145"}</definedName>
    <definedName name="_c" hidden="1">{"'Sheet1'!$A$1:$H$145"}</definedName>
    <definedName name="_CC1">'CC1'!$A$1</definedName>
    <definedName name="_CC2">'CC2 '!$A$1</definedName>
    <definedName name="_CCA1">#REF!</definedName>
    <definedName name="_CCA2">#REF!</definedName>
    <definedName name="_CCA3">#REF!</definedName>
    <definedName name="_CCR1">'CCR1'!$A$1</definedName>
    <definedName name="_CCR2">'CCR2'!$A$1</definedName>
    <definedName name="_CCR3">'CCR3'!$A$1</definedName>
    <definedName name="_CCR4">'CCR4'!$A$1</definedName>
    <definedName name="_CCR5">'CCR5'!$A$1</definedName>
    <definedName name="_CCR8">'CCR8'!$A$1</definedName>
    <definedName name="_CCyB1">CCyB1!$A$1</definedName>
    <definedName name="_CCyB2">CCyB2!$A$1</definedName>
    <definedName name="_CQ1">'CQ1'!$A$1</definedName>
    <definedName name="_CQ3">#REF!</definedName>
    <definedName name="_CQ4">'CQ4'!$A$1</definedName>
    <definedName name="_CQ5">'CQ5'!$A$1</definedName>
    <definedName name="_CR1">'CR1'!$A$1</definedName>
    <definedName name="_CR10">'CR10'!$A$1</definedName>
    <definedName name="_CR1A">'CR1-A'!$A$1</definedName>
    <definedName name="_CR2">'CR2'!$A$1</definedName>
    <definedName name="_CR3">'CR3'!$A$1</definedName>
    <definedName name="_CR4">'CR4'!$A$1</definedName>
    <definedName name="_CR5">'CR5'!$A$1</definedName>
    <definedName name="_CR6_AIRB">'CR6 A-IRB'!$A$1</definedName>
    <definedName name="_CR6_FIRB">'CR6 F-IRB'!$A$1</definedName>
    <definedName name="_CR6A">#REF!</definedName>
    <definedName name="_CR7A">'CR7-A'!$A$1</definedName>
    <definedName name="_CR8">'CR8'!$A$1</definedName>
    <definedName name="_CR9_AIRB">#REF!</definedName>
    <definedName name="_CR9_FIRB">#REF!</definedName>
    <definedName name="_ESG1">'ESG1'!$A$1</definedName>
    <definedName name="_ESG10">'ESG10'!$A$1</definedName>
    <definedName name="_ESG2">'ESG2'!$A$1</definedName>
    <definedName name="_ESG3">'ESG3'!$A$1</definedName>
    <definedName name="_ESG4">'ESG4'!$A$1</definedName>
    <definedName name="_ESG5">'ESG5'!$A$1</definedName>
    <definedName name="_ESG6">'ESG6'!$A$1</definedName>
    <definedName name="_ESG7">'ESG7'!$A$1</definedName>
    <definedName name="_ESG8">'ESG8'!$A$1</definedName>
    <definedName name="_xlnm._FilterDatabase" localSheetId="18" hidden="1">'CQ4'!$B$9:$J$27</definedName>
    <definedName name="_xlnm._FilterDatabase" localSheetId="0" hidden="1">Index!$C$4:$E$65</definedName>
    <definedName name="_xlnm._FilterDatabase" hidden="1">#REF!</definedName>
    <definedName name="_IRRBB1">IRRBB1!$A$1</definedName>
    <definedName name="_KM1">'KM1'!$A$1</definedName>
    <definedName name="_LI1">#REF!</definedName>
    <definedName name="_LI2">#REF!</definedName>
    <definedName name="_LI3">[1]LI3!$A$1</definedName>
    <definedName name="_LIQ1">'LIQ1'!$A$1</definedName>
    <definedName name="_LIQ2">'LIQ2'!$A$1</definedName>
    <definedName name="_LR1">'LR1'!$A$1</definedName>
    <definedName name="_LR2">'LR2'!$A$1</definedName>
    <definedName name="_LR3">'LR3'!$A$1</definedName>
    <definedName name="_OR1">#REF!</definedName>
    <definedName name="_OV1">'OV1'!$A$1</definedName>
    <definedName name="_r" localSheetId="13" hidden="1">{#N/A,#N/A,FALSE,"KONZERN";#N/A,#N/A,FALSE,"DECKBLATT";#N/A,#N/A,FALSE,"BILANZ";#N/A,#N/A,FALSE,"KREDIT";#N/A,#N/A,FALSE,"FEASIBILITY";#N/A,#N/A,FALSE,"BETRIEBSANNAHMEN"}</definedName>
    <definedName name="_r" hidden="1">{#N/A,#N/A,FALSE,"KONZERN";#N/A,#N/A,FALSE,"DECKBLATT";#N/A,#N/A,FALSE,"BILANZ";#N/A,#N/A,FALSE,"KREDIT";#N/A,#N/A,FALSE,"FEASIBILITY";#N/A,#N/A,FALSE,"BETRIEBSANNAHMEN"}</definedName>
    <definedName name="_REM_IVV">#REF!</definedName>
    <definedName name="_REM1">#REF!</definedName>
    <definedName name="_REM2">#REF!</definedName>
    <definedName name="_REM3">#REF!</definedName>
    <definedName name="_REM4">#REF!</definedName>
    <definedName name="_REM5" localSheetId="38">IRRBB1!$A$1</definedName>
    <definedName name="_REM5">#REF!</definedName>
    <definedName name="_SEC1" localSheetId="37">'SEC5'!#REF!</definedName>
    <definedName name="_SEC1">'SEC1'!$A$1</definedName>
    <definedName name="_SEC3">'SEC3'!$A$1</definedName>
    <definedName name="_SEC4" localSheetId="35">'SEC3'!#REF!</definedName>
    <definedName name="_SEC4">'SEC4'!$A$1</definedName>
    <definedName name="_SEC5">'SEC5'!$A$1</definedName>
    <definedName name="a" localSheetId="13" hidden="1">{#N/A,#N/A,FALSE,"KONZERN";#N/A,#N/A,FALSE,"DECKBLATT";#N/A,#N/A,FALSE,"BILANZ";#N/A,#N/A,FALSE,"KREDIT";#N/A,#N/A,FALSE,"FEASIBILITY";#N/A,#N/A,FALSE,"BETRIEBSANNAHMEN"}</definedName>
    <definedName name="a" hidden="1">{#N/A,#N/A,FALSE,"KONZERN";#N/A,#N/A,FALSE,"DECKBLATT";#N/A,#N/A,FALSE,"BILANZ";#N/A,#N/A,FALSE,"KREDIT";#N/A,#N/A,FALSE,"FEASIBILITY";#N/A,#N/A,FALSE,"BETRIEBSANNAHMEN"}</definedName>
    <definedName name="as" localSheetId="13" hidden="1">{#N/A,#N/A,FALSE,"MPFEAS_2";#N/A,#N/A,FALSE,"MPFEAS_1";#N/A,#N/A,FALSE,"MPFEAS";#N/A,#N/A,FALSE,"KREDIT"}</definedName>
    <definedName name="as" hidden="1">{#N/A,#N/A,FALSE,"MPFEAS_2";#N/A,#N/A,FALSE,"MPFEAS_1";#N/A,#N/A,FALSE,"MPFEAS";#N/A,#N/A,FALSE,"KREDIT"}</definedName>
    <definedName name="b" localSheetId="13" hidden="1">{#N/A,#N/A,FALSE,"MPALLG";#N/A,#N/A,FALSE,"TITEL"}</definedName>
    <definedName name="b" hidden="1">{#N/A,#N/A,FALSE,"MPALLG";#N/A,#N/A,FALSE,"TITEL"}</definedName>
    <definedName name="d" localSheetId="13" hidden="1">{#N/A,#N/A,FALSE,"KONZERN";#N/A,#N/A,FALSE,"DECKBLATT";#N/A,#N/A,FALSE,"BILANZ";#N/A,#N/A,FALSE,"KREDIT";#N/A,#N/A,FALSE,"FEASIBILITY";#N/A,#N/A,FALSE,"BETRIEBSANNAHMEN"}</definedName>
    <definedName name="d" hidden="1">{#N/A,#N/A,FALSE,"KONZERN";#N/A,#N/A,FALSE,"DECKBLATT";#N/A,#N/A,FALSE,"BILANZ";#N/A,#N/A,FALSE,"KREDIT";#N/A,#N/A,FALSE,"FEASIBILITY";#N/A,#N/A,FALSE,"BETRIEBSANNAHMEN"}</definedName>
    <definedName name="ddf" localSheetId="13" hidden="1">{#N/A,#N/A,FALSE,"KONZERN";#N/A,#N/A,FALSE,"DECKBLATT";#N/A,#N/A,FALSE,"BILANZ";#N/A,#N/A,FALSE,"KREDIT";#N/A,#N/A,FALSE,"FEASIBILITY";#N/A,#N/A,FALSE,"BETRIEBSANNAHMEN"}</definedName>
    <definedName name="ddf" hidden="1">{#N/A,#N/A,FALSE,"KONZERN";#N/A,#N/A,FALSE,"DECKBLATT";#N/A,#N/A,FALSE,"BILANZ";#N/A,#N/A,FALSE,"KREDIT";#N/A,#N/A,FALSE,"FEASIBILITY";#N/A,#N/A,FALSE,"BETRIEBSANNAHMEN"}</definedName>
    <definedName name="dese" localSheetId="13" hidden="1">{"'Sheet1'!$A$1:$H$145"}</definedName>
    <definedName name="dese" hidden="1">{"'Sheet1'!$A$1:$H$145"}</definedName>
    <definedName name="dfafasf" localSheetId="13" hidden="1">{"'Sheet1'!$A$1:$H$145"}</definedName>
    <definedName name="dfafasf" hidden="1">{"'Sheet1'!$A$1:$H$145"}</definedName>
    <definedName name="dfsdfjsdf" localSheetId="13" hidden="1">{#N/A,#N/A,FALSE,"KONZERN";#N/A,#N/A,FALSE,"DECKBLATT";#N/A,#N/A,FALSE,"BILANZ";#N/A,#N/A,FALSE,"KREDIT";#N/A,#N/A,FALSE,"FEASIBILITY";#N/A,#N/A,FALSE,"BETRIEBSANNAHMEN"}</definedName>
    <definedName name="dfsdfjsdf" hidden="1">{#N/A,#N/A,FALSE,"KONZERN";#N/A,#N/A,FALSE,"DECKBLATT";#N/A,#N/A,FALSE,"BILANZ";#N/A,#N/A,FALSE,"KREDIT";#N/A,#N/A,FALSE,"FEASIBILITY";#N/A,#N/A,FALSE,"BETRIEBSANNAHMEN"}</definedName>
    <definedName name="dfsfsafadewrebgnu7" localSheetId="13" hidden="1">{#N/A,#N/A,FALSE,"MPALLG";#N/A,#N/A,FALSE,"TITEL"}</definedName>
    <definedName name="dfsfsafadewrebgnu7" hidden="1">{#N/A,#N/A,FALSE,"MPALLG";#N/A,#N/A,FALSE,"TITEL"}</definedName>
    <definedName name="_xlnm.Print_Area" localSheetId="32">'CCR5'!$A$1:$L$18</definedName>
    <definedName name="_xlnm.Print_Area" localSheetId="21">'CR4'!$B$2:$L$29</definedName>
    <definedName name="_xlnm.Print_Area" localSheetId="22">'CR5'!$B$2:$T$29</definedName>
    <definedName name="_xlnm.Print_Area" localSheetId="23">'CR6 A-IRB'!$A$2:$R$8</definedName>
    <definedName name="_xlnm.Print_Area" localSheetId="24">'CR6 F-IRB'!$A$2:$R$26</definedName>
    <definedName name="_xlnm.Print_Area" localSheetId="25">'CR7-A'!$B$2:$T$36</definedName>
    <definedName name="_xlnm.Print_Area" localSheetId="26">'CR8'!$A$2:$G$19</definedName>
    <definedName name="_xlnm.Print_Area" localSheetId="0">Index!$A$1:$E$80</definedName>
    <definedName name="_xlnm.Print_Area" localSheetId="4">'KM1'!$B$2:$H$54</definedName>
    <definedName name="_xlnm.Print_Area" localSheetId="12">'LIQ1'!$A$1:$L$45</definedName>
    <definedName name="_xlnm.Print_Area" localSheetId="9">'LR1'!$B$2:$D$21</definedName>
    <definedName name="_xlnm.Print_Area" localSheetId="10">'LR2'!$B$2:$E$73</definedName>
    <definedName name="_xlnm.Print_Area" localSheetId="11">'LR3'!$B$2:$D$17</definedName>
    <definedName name="dsffsadf" localSheetId="13" hidden="1">{#N/A,#N/A,FALSE,"MPALLG";#N/A,#N/A,FALSE,"TITEL"}</definedName>
    <definedName name="dsffsadf" hidden="1">{#N/A,#N/A,FALSE,"MPALLG";#N/A,#N/A,FALSE,"TITEL"}</definedName>
    <definedName name="dsfoajsfik" localSheetId="13" hidden="1">{#N/A,#N/A,FALSE,"MPALLG";#N/A,#N/A,FALSE,"TITEL"}</definedName>
    <definedName name="dsfoajsfik" hidden="1">{#N/A,#N/A,FALSE,"MPALLG";#N/A,#N/A,FALSE,"TITEL"}</definedName>
    <definedName name="dsfsafds" localSheetId="13" hidden="1">{#N/A,#N/A,FALSE,"KONZERN";#N/A,#N/A,FALSE,"DECKBLATT";#N/A,#N/A,FALSE,"BILANZ";#N/A,#N/A,FALSE,"KREDIT";#N/A,#N/A,FALSE,"FEASIBILITY";#N/A,#N/A,FALSE,"BETRIEBSANNAHMEN"}</definedName>
    <definedName name="dsfsafds" hidden="1">{#N/A,#N/A,FALSE,"KONZERN";#N/A,#N/A,FALSE,"DECKBLATT";#N/A,#N/A,FALSE,"BILANZ";#N/A,#N/A,FALSE,"KREDIT";#N/A,#N/A,FALSE,"FEASIBILITY";#N/A,#N/A,FALSE,"BETRIEBSANNAHMEN"}</definedName>
    <definedName name="dswews" localSheetId="13" hidden="1">{#N/A,#N/A,FALSE,"KONZERN";#N/A,#N/A,FALSE,"DECKBLATT";#N/A,#N/A,FALSE,"BILANZ";#N/A,#N/A,FALSE,"KREDIT";#N/A,#N/A,FALSE,"FEASIBILITY";#N/A,#N/A,FALSE,"BETRIEBSANNAHMEN"}</definedName>
    <definedName name="dswews" hidden="1">{#N/A,#N/A,FALSE,"KONZERN";#N/A,#N/A,FALSE,"DECKBLATT";#N/A,#N/A,FALSE,"BILANZ";#N/A,#N/A,FALSE,"KREDIT";#N/A,#N/A,FALSE,"FEASIBILITY";#N/A,#N/A,FALSE,"BETRIEBSANNAHMEN"}</definedName>
    <definedName name="e" localSheetId="13" hidden="1">{#N/A,#N/A,FALSE,"KONZERN";#N/A,#N/A,FALSE,"DECKBLATT";#N/A,#N/A,FALSE,"BILANZ";#N/A,#N/A,FALSE,"KREDIT";#N/A,#N/A,FALSE,"FEASIBILITY";#N/A,#N/A,FALSE,"BETRIEBSANNAHMEN"}</definedName>
    <definedName name="e" hidden="1">{#N/A,#N/A,FALSE,"KONZERN";#N/A,#N/A,FALSE,"DECKBLATT";#N/A,#N/A,FALSE,"BILANZ";#N/A,#N/A,FALSE,"KREDIT";#N/A,#N/A,FALSE,"FEASIBILITY";#N/A,#N/A,FALSE,"BETRIEBSANNAHMEN"}</definedName>
    <definedName name="Einheit_Mio">CTRL!$C$3</definedName>
    <definedName name="Einheit_Tsd">CTRL!$C$4</definedName>
    <definedName name="ewfdtr" localSheetId="13" hidden="1">{#N/A,#N/A,FALSE,"MPALLG";#N/A,#N/A,FALSE,"TITEL"}</definedName>
    <definedName name="ewfdtr" hidden="1">{#N/A,#N/A,FALSE,"MPALLG";#N/A,#N/A,FALSE,"TITEL"}</definedName>
    <definedName name="f" localSheetId="13" hidden="1">{#N/A,#N/A,FALSE,"MPALLG";#N/A,#N/A,FALSE,"TITEL"}</definedName>
    <definedName name="f" hidden="1">{#N/A,#N/A,FALSE,"MPALLG";#N/A,#N/A,FALSE,"TITEL"}</definedName>
    <definedName name="fafsdf" localSheetId="13" hidden="1">{"'Sheet1'!$A$1:$H$145"}</definedName>
    <definedName name="fafsdf" hidden="1">{"'Sheet1'!$A$1:$H$145"}</definedName>
    <definedName name="fasaffa" localSheetId="13" hidden="1">{#N/A,#N/A,FALSE,"MPALLG";#N/A,#N/A,FALSE,"TITEL"}</definedName>
    <definedName name="fasaffa" hidden="1">{#N/A,#N/A,FALSE,"MPALLG";#N/A,#N/A,FALSE,"TITEL"}</definedName>
    <definedName name="fasfasf" localSheetId="13" hidden="1">{#N/A,#N/A,FALSE,"MPFEAS_2";#N/A,#N/A,FALSE,"MPFEAS_1";#N/A,#N/A,FALSE,"MPFEAS";#N/A,#N/A,FALSE,"KREDIT"}</definedName>
    <definedName name="fasfasf" hidden="1">{#N/A,#N/A,FALSE,"MPFEAS_2";#N/A,#N/A,FALSE,"MPFEAS_1";#N/A,#N/A,FALSE,"MPFEAS";#N/A,#N/A,FALSE,"KREDIT"}</definedName>
    <definedName name="fdaaf" localSheetId="13" hidden="1">{#N/A,#N/A,FALSE,"MPFEAS_2";#N/A,#N/A,FALSE,"MPFEAS_1";#N/A,#N/A,FALSE,"MPFEAS";#N/A,#N/A,FALSE,"KREDIT"}</definedName>
    <definedName name="fdaaf" hidden="1">{#N/A,#N/A,FALSE,"MPFEAS_2";#N/A,#N/A,FALSE,"MPFEAS_1";#N/A,#N/A,FALSE,"MPFEAS";#N/A,#N/A,FALSE,"KREDIT"}</definedName>
    <definedName name="fdfewrwer" localSheetId="13" hidden="1">{#N/A,#N/A,FALSE,"KONZERN";#N/A,#N/A,FALSE,"DECKBLATT";#N/A,#N/A,FALSE,"BILANZ";#N/A,#N/A,FALSE,"KREDIT";#N/A,#N/A,FALSE,"FEASIBILITY";#N/A,#N/A,FALSE,"BETRIEBSANNAHMEN"}</definedName>
    <definedName name="fdfewrwer" hidden="1">{#N/A,#N/A,FALSE,"KONZERN";#N/A,#N/A,FALSE,"DECKBLATT";#N/A,#N/A,FALSE,"BILANZ";#N/A,#N/A,FALSE,"KREDIT";#N/A,#N/A,FALSE,"FEASIBILITY";#N/A,#N/A,FALSE,"BETRIEBSANNAHMEN"}</definedName>
    <definedName name="HTML_CodePage" hidden="1">1252</definedName>
    <definedName name="HTML_Control" localSheetId="13" hidden="1">{"'Sheet1'!$A$1:$H$145"}</definedName>
    <definedName name="HTML_Control" hidden="1">{"'Sheet1'!$A$1:$H$145"}</definedName>
    <definedName name="HTML_Description" hidden="1">""</definedName>
    <definedName name="HTML_Email" hidden="1">""</definedName>
    <definedName name="HTML_Header" hidden="1">"Country Risk Premiums"</definedName>
    <definedName name="HTML_LastUpdate" hidden="1">"2/19/99"</definedName>
    <definedName name="HTML_LineAfter" hidden="1">TRUE</definedName>
    <definedName name="HTML_LineBefore" hidden="1">TRUE</definedName>
    <definedName name="HTML_Name" hidden="1">"Aswath Damodaran"</definedName>
    <definedName name="HTML_OBDlg2" hidden="1">TRUE</definedName>
    <definedName name="HTML_OBDlg4" hidden="1">TRUE</definedName>
    <definedName name="HTML_OS" hidden="1">1</definedName>
    <definedName name="HTML_PathFileMac" hidden="1">"Macintosh HD:HomePageStuff:New_Home_Page:datafile:ctryprem.html"</definedName>
    <definedName name="HTML_Title" hidden="1">"Country Risk Premiums"</definedName>
    <definedName name="Internat.Finance" localSheetId="13" hidden="1">{#N/A,#N/A,FALSE,"KONZERN";#N/A,#N/A,FALSE,"DECKBLATT";#N/A,#N/A,FALSE,"BILANZ";#N/A,#N/A,FALSE,"KREDIT";#N/A,#N/A,FALSE,"FEASIBILITY";#N/A,#N/A,FALSE,"BETRIEBSANNAHMEN"}</definedName>
    <definedName name="Internat.Finance" hidden="1">{#N/A,#N/A,FALSE,"KONZERN";#N/A,#N/A,FALSE,"DECKBLATT";#N/A,#N/A,FALSE,"BILANZ";#N/A,#N/A,FALSE,"KREDIT";#N/A,#N/A,FALSE,"FEASIBILITY";#N/A,#N/A,FALSE,"BETRIEBSANNAHMEN"}</definedName>
    <definedName name="IQ_DNTM" hidden="1">700000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MTD" hidden="1">800000</definedName>
    <definedName name="IQ_NAMES_REVISION_DATE_" hidden="1">"03/14/2016 09:05:37"</definedName>
    <definedName name="IQ_QTD" hidden="1">750000</definedName>
    <definedName name="IQ_TODAY" hidden="1">0</definedName>
    <definedName name="IQ_YTDMONTH" hidden="1">130000</definedName>
    <definedName name="Lotterie" localSheetId="13" hidden="1">{"'Sheet1'!$A$1:$H$145"}</definedName>
    <definedName name="Lotterie" hidden="1">{"'Sheet1'!$A$1:$H$145"}</definedName>
    <definedName name="LTB" localSheetId="13" hidden="1">{#N/A,#N/A,FALSE,"KONZERN";#N/A,#N/A,FALSE,"DECKBLATT";#N/A,#N/A,FALSE,"BILANZ";#N/A,#N/A,FALSE,"KREDIT";#N/A,#N/A,FALSE,"FEASIBILITY";#N/A,#N/A,FALSE,"BETRIEBSANNAHMEN"}</definedName>
    <definedName name="LTB" hidden="1">{#N/A,#N/A,FALSE,"KONZERN";#N/A,#N/A,FALSE,"DECKBLATT";#N/A,#N/A,FALSE,"BILANZ";#N/A,#N/A,FALSE,"KREDIT";#N/A,#N/A,FALSE,"FEASIBILITY";#N/A,#N/A,FALSE,"BETRIEBSANNAHMEN"}</definedName>
    <definedName name="ökb" localSheetId="13" hidden="1">{"'Sheet1'!$A$1:$H$145"}</definedName>
    <definedName name="ökb" hidden="1">{"'Sheet1'!$A$1:$H$145"}</definedName>
    <definedName name="post" localSheetId="13" hidden="1">{#N/A,#N/A,FALSE,"KONZERN";#N/A,#N/A,FALSE,"DECKBLATT";#N/A,#N/A,FALSE,"BILANZ";#N/A,#N/A,FALSE,"KREDIT";#N/A,#N/A,FALSE,"FEASIBILITY";#N/A,#N/A,FALSE,"BETRIEBSANNAHMEN"}</definedName>
    <definedName name="post" hidden="1">{#N/A,#N/A,FALSE,"KONZERN";#N/A,#N/A,FALSE,"DECKBLATT";#N/A,#N/A,FALSE,"BILANZ";#N/A,#N/A,FALSE,"KREDIT";#N/A,#N/A,FALSE,"FEASIBILITY";#N/A,#N/A,FALSE,"BETRIEBSANNAHMEN"}</definedName>
    <definedName name="sdsds" localSheetId="13" hidden="1">{#N/A,#N/A,FALSE,"KONZERN";#N/A,#N/A,FALSE,"DECKBLATT";#N/A,#N/A,FALSE,"BILANZ";#N/A,#N/A,FALSE,"KREDIT";#N/A,#N/A,FALSE,"FEASIBILITY";#N/A,#N/A,FALSE,"BETRIEBSANNAHMEN"}</definedName>
    <definedName name="sdsds" hidden="1">{#N/A,#N/A,FALSE,"KONZERN";#N/A,#N/A,FALSE,"DECKBLATT";#N/A,#N/A,FALSE,"BILANZ";#N/A,#N/A,FALSE,"KREDIT";#N/A,#N/A,FALSE,"FEASIBILITY";#N/A,#N/A,FALSE,"BETRIEBSANNAHMEN"}</definedName>
    <definedName name="Sparda" localSheetId="13" hidden="1">{#N/A,#N/A,FALSE,"MPALLG";#N/A,#N/A,FALSE,"TITEL"}</definedName>
    <definedName name="Sparda" hidden="1">{#N/A,#N/A,FALSE,"MPALLG";#N/A,#N/A,FALSE,"TITEL"}</definedName>
    <definedName name="Stichtag">CTRL!$C$2</definedName>
    <definedName name="Stichtag_VP">CTRL!$C$5</definedName>
    <definedName name="Sy_nop" hidden="1">2</definedName>
    <definedName name="wrn.FEAS_A3." localSheetId="13" hidden="1">{#N/A,#N/A,FALSE,"MPFEAS_2";#N/A,#N/A,FALSE,"MPFEAS_1";#N/A,#N/A,FALSE,"MPFEAS";#N/A,#N/A,FALSE,"KREDIT"}</definedName>
    <definedName name="wrn.FEAS_A3." hidden="1">{#N/A,#N/A,FALSE,"MPFEAS_2";#N/A,#N/A,FALSE,"MPFEAS_1";#N/A,#N/A,FALSE,"MPFEAS";#N/A,#N/A,FALSE,"KREDIT"}</definedName>
    <definedName name="wrn.FEAS_A4." localSheetId="13" hidden="1">{#N/A,#N/A,FALSE,"MPALLG";#N/A,#N/A,FALSE,"TITEL"}</definedName>
    <definedName name="wrn.FEAS_A4." hidden="1">{#N/A,#N/A,FALSE,"MPALLG";#N/A,#N/A,FALSE,"TITEL"}</definedName>
    <definedName name="wrn.FEASIBILITY." localSheetId="13" hidden="1">{#N/A,#N/A,FALSE,"KONZERN";#N/A,#N/A,FALSE,"DECKBLATT";#N/A,#N/A,FALSE,"BILANZ";#N/A,#N/A,FALSE,"KREDIT";#N/A,#N/A,FALSE,"FEASIBILITY";#N/A,#N/A,FALSE,"BETRIEBSANNAHMEN"}</definedName>
    <definedName name="wrn.FEASIBILITY." hidden="1">{#N/A,#N/A,FALSE,"KONZERN";#N/A,#N/A,FALSE,"DECKBLATT";#N/A,#N/A,FALSE,"BILANZ";#N/A,#N/A,FALSE,"KREDIT";#N/A,#N/A,FALSE,"FEASIBILITY";#N/A,#N/A,FALSE,"BETRIEBSANNAHMEN"}</definedName>
    <definedName name="Z_709C9E53_5B3B_4D93_AAE4_289204A07508_.wvu.Cols" hidden="1">'[2]op.costs&amp;other'!$G$1:$K$65536</definedName>
    <definedName name="Z_709C9E53_5B3B_4D93_AAE4_289204A07508_.wvu.Rows" hidden="1">'[2]op.costs&amp;other'!$A$14:$IV$18,'[2]op.costs&amp;other'!#REF!,'[2]op.costs&amp;other'!#REF!</definedName>
    <definedName name="Z_86F8CA99_3DDC_40A3_8920_586014BB569A_.wvu.Rows" hidden="1">'[2]op.costs&amp;other'!$A$1:$IV$7,'[2]op.costs&amp;other'!$A$14:$IV$19,'[2]op.costs&amp;other'!#REF!,'[2]op.costs&amp;other'!#REF!,'[2]op.costs&amp;other'!#REF!</definedName>
    <definedName name="Z_ADAD8383_D1F6_4407_A4C1_45D663DE41AD_.wvu.Rows" hidden="1">'[2]op.costs&amp;other'!$A$14:$IV$18,'[2]op.costs&amp;other'!#REF!,'[2]op.costs&amp;other'!#REF!</definedName>
    <definedName name="zeee" localSheetId="13" hidden="1">{#N/A,#N/A,FALSE,"MPALLG";#N/A,#N/A,FALSE,"TITEL"}</definedName>
    <definedName name="zeee" hidden="1">{#N/A,#N/A,FALSE,"MPALLG";#N/A,#N/A,FALSE,"TITEL"}</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133" l="1"/>
  <c r="B3" i="136" l="1"/>
  <c r="B3" i="135"/>
  <c r="B3" i="134"/>
  <c r="N7" i="38" l="1"/>
  <c r="M7" i="38"/>
  <c r="B3" i="132"/>
  <c r="B3" i="131"/>
  <c r="B3" i="130"/>
  <c r="B3" i="129"/>
  <c r="B3" i="128"/>
  <c r="E7" i="47"/>
  <c r="F7" i="38"/>
  <c r="F6" i="50" l="1"/>
  <c r="B3" i="127"/>
  <c r="E7" i="49"/>
  <c r="G7" i="127"/>
  <c r="F7" i="127"/>
  <c r="E7" i="127"/>
  <c r="D7" i="127"/>
  <c r="I8" i="38" l="1"/>
  <c r="J8" i="38"/>
  <c r="K8" i="38"/>
  <c r="H8" i="38"/>
  <c r="K7" i="38"/>
  <c r="J7" i="38"/>
  <c r="I7" i="38"/>
  <c r="B3" i="124"/>
  <c r="B3" i="123"/>
  <c r="B3" i="122"/>
  <c r="B3" i="119" l="1"/>
  <c r="B1" i="31" l="1"/>
  <c r="B3" i="115" l="1"/>
  <c r="B3" i="110" l="1"/>
  <c r="B3" i="62"/>
  <c r="B3" i="30"/>
  <c r="B3" i="27"/>
  <c r="B3" i="26"/>
  <c r="B3" i="25"/>
  <c r="B3" i="23" l="1"/>
  <c r="B3" i="61"/>
  <c r="B3" i="58"/>
  <c r="B3" i="57"/>
  <c r="B3" i="54"/>
  <c r="B3" i="40"/>
  <c r="B3" i="39"/>
  <c r="B3" i="53"/>
  <c r="B3" i="73"/>
  <c r="B3" i="72" l="1"/>
  <c r="B3" i="69"/>
  <c r="B3" i="68"/>
  <c r="B3" i="84"/>
  <c r="B3" i="67"/>
  <c r="B3" i="38"/>
  <c r="H7" i="38"/>
  <c r="D7" i="38"/>
  <c r="B3" i="48"/>
  <c r="D7" i="47"/>
  <c r="B3" i="47"/>
  <c r="B3" i="46"/>
  <c r="B3" i="83"/>
  <c r="B3" i="82"/>
  <c r="B18" i="80" l="1"/>
  <c r="B14" i="80"/>
  <c r="B10" i="80"/>
  <c r="B3" i="80"/>
  <c r="B3" i="36"/>
  <c r="D6" i="50"/>
  <c r="B3" i="50"/>
  <c r="F7" i="49"/>
  <c r="D7" i="49"/>
  <c r="B3" i="49"/>
</calcChain>
</file>

<file path=xl/sharedStrings.xml><?xml version="1.0" encoding="utf-8"?>
<sst xmlns="http://schemas.openxmlformats.org/spreadsheetml/2006/main" count="3065" uniqueCount="1443">
  <si>
    <t>Meldebögen gemäß Durchführungsverordnung (EU) 2021/637 sowie weitere Offenlegungsanforderungen</t>
  </si>
  <si>
    <t>Artikel</t>
  </si>
  <si>
    <t>Anhang</t>
  </si>
  <si>
    <t>Meldebogen</t>
  </si>
  <si>
    <t>Name</t>
  </si>
  <si>
    <t>Offenlegung von Schlüsselparametern und Übersicht über die risikogewichteten Positionsbeträge</t>
  </si>
  <si>
    <t>I</t>
  </si>
  <si>
    <t>EU OV1</t>
  </si>
  <si>
    <t>Übersicht über die Gesamtrisikobeträge</t>
  </si>
  <si>
    <t>EU KM1</t>
  </si>
  <si>
    <t>Schlüsselparameter</t>
  </si>
  <si>
    <t>Offenlegung von Eigenmitteln</t>
  </si>
  <si>
    <t>VII</t>
  </si>
  <si>
    <t>EU CC1</t>
  </si>
  <si>
    <t>Zusammensetzung der aufsichtsrechtlichen Eigenmittel</t>
  </si>
  <si>
    <t>EU CC2</t>
  </si>
  <si>
    <t>Abstimmung der aufsichtsrechtlichen Eigenmittel mit der in den geprüften Abschlüssen enthaltenen Bilanz</t>
  </si>
  <si>
    <t>Offenlegung von antizyklischen Kapitalpuffern</t>
  </si>
  <si>
    <t>IX</t>
  </si>
  <si>
    <t>EU CCyB1</t>
  </si>
  <si>
    <t>Geografische Verteilung der für die Berechnung des antizyklischen Kapitalpuffers wesentlichen Kreditrisikopositionen</t>
  </si>
  <si>
    <t>EU CCyB2</t>
  </si>
  <si>
    <t>Höhe des institutsspezifischen antizyklischen Kapitalpuffers</t>
  </si>
  <si>
    <t>Offenlegung der Verschuldungsquote</t>
  </si>
  <si>
    <t>XI</t>
  </si>
  <si>
    <t>EU LR1</t>
  </si>
  <si>
    <t>LRSum – Summarische Abstimmung zwischen bilanzierten Aktiva und Risikopositionen für die Verschuldungsquote</t>
  </si>
  <si>
    <t>EU LR2</t>
  </si>
  <si>
    <t>LRCom – Einheitliche Offenlegung der Verschuldungsquote</t>
  </si>
  <si>
    <t>EU LR3</t>
  </si>
  <si>
    <t>LRSpl – Aufgliederung der bilanzwirksamen Risikopositionen (ohne Derivate, SFTs und ausgenommene Risikopositionen)</t>
  </si>
  <si>
    <t>Offenlegung von Liquiditätsanforderungen</t>
  </si>
  <si>
    <t>XIII</t>
  </si>
  <si>
    <t>EU LIQ1</t>
  </si>
  <si>
    <t>Quantitative Angaben zur LCR</t>
  </si>
  <si>
    <t>EU LIQ2</t>
  </si>
  <si>
    <t>Strukturelle Liquiditätsquote</t>
  </si>
  <si>
    <t>Offenlegung des Kredit- und des Verwässerungsrisikos sowie der Kreditqualität</t>
  </si>
  <si>
    <t>XV</t>
  </si>
  <si>
    <t>EU CR1</t>
  </si>
  <si>
    <t>Vertragsgemäß bediente und notleidende Risikopositionen und damit verbundene Rückstellungen</t>
  </si>
  <si>
    <t>EU CR1-A</t>
  </si>
  <si>
    <t>Restlaufzeit von Risikopositionen</t>
  </si>
  <si>
    <t>EU CR2</t>
  </si>
  <si>
    <t>Veränderung des Bestands notleidender Darlehen und Kredite</t>
  </si>
  <si>
    <t>EU CQ1</t>
  </si>
  <si>
    <t>Kreditqualität gestundeter Risikopositionen</t>
  </si>
  <si>
    <t>EU CQ4</t>
  </si>
  <si>
    <t>Qualität notleidender Risikopositionen nach geografischem Gebiet</t>
  </si>
  <si>
    <t>EU CQ5</t>
  </si>
  <si>
    <t>Kreditqualität von Darlehen und Kredite an nichtfinanzielle Kapitalgesellschaften nach Wirtschaftszweig</t>
  </si>
  <si>
    <t>Offenlegung der Verwendung von Kreditrisikominderungstechniken</t>
  </si>
  <si>
    <t>XVII</t>
  </si>
  <si>
    <t>EU CR3</t>
  </si>
  <si>
    <t>Übersicht über Kreditrisikominderungstechniken: Offenlegung der Verwendung von Kreditrisikominderungstechniken</t>
  </si>
  <si>
    <t>Offenlegung der Verwendung des Standardansatzes</t>
  </si>
  <si>
    <t>XIX</t>
  </si>
  <si>
    <t>EU CR4</t>
  </si>
  <si>
    <t>Standardansatz – Kreditrisiko und Wirkung der Kreditrisikominderung</t>
  </si>
  <si>
    <t>EU CR5</t>
  </si>
  <si>
    <t>Standardansatz</t>
  </si>
  <si>
    <t>Offenlegung der Anwendung des IRB-Ansatzes auf Kreditrisiken</t>
  </si>
  <si>
    <t>XXI</t>
  </si>
  <si>
    <t>EU CR6</t>
  </si>
  <si>
    <t>IRB-Ansatz – Kreditrisikopositionen nach Risikopositionsklasse und PD-Bandbreite (A-IRB)</t>
  </si>
  <si>
    <t>IRB-Ansatz – Kreditrisikopositionen nach Risikopositionsklasse und PD-Bandbreite (F-IRB)</t>
  </si>
  <si>
    <t>EU CR7-A</t>
  </si>
  <si>
    <t>IRB-Ansatz – Offenlegung des Rückgriffs auf CRM-Techniken</t>
  </si>
  <si>
    <t>EU CR8</t>
  </si>
  <si>
    <t>RWEA-Flussrechnung der Kreditrisiken gemäß IRB-Ansatz</t>
  </si>
  <si>
    <t>Offenlegung von Spezialfinanzierungs- und Beteiligungspositionen nach dem einfachen Risikogewichtungsansatz</t>
  </si>
  <si>
    <t>XXIII</t>
  </si>
  <si>
    <t>EU CR10</t>
  </si>
  <si>
    <t>Spezialfinanzierungen und Beteiligungspositionen nach dem einfachen Risikogewichtungsansatz</t>
  </si>
  <si>
    <t>Offenlegung des Gegenparteiausfallrisikos</t>
  </si>
  <si>
    <t>XXV</t>
  </si>
  <si>
    <t>EU CCR1</t>
  </si>
  <si>
    <t>Analyse der CCR-Risikoposition nach Ansatz</t>
  </si>
  <si>
    <t>EU CCR2</t>
  </si>
  <si>
    <t>Eigenmittelanforderungen für das CVA-Risiko</t>
  </si>
  <si>
    <t>EU CCR3</t>
  </si>
  <si>
    <t>Standardansatz – CCR-Risikopositionen nach regulatorischer Risikopositionsklasse und Risikogewicht</t>
  </si>
  <si>
    <t>EU CCR4</t>
  </si>
  <si>
    <t>IRB-Ansatz – CCR-Risikopositionen nach Risikopositionsklasse und PD-Skala</t>
  </si>
  <si>
    <t>EU CCR5</t>
  </si>
  <si>
    <t>Zusammensetzung der Sicherheiten für CCR-Risikopositionen</t>
  </si>
  <si>
    <t>EU CCR8</t>
  </si>
  <si>
    <t>Risikopositionen gegenüber zentralen Gegenparteien (CCPs)</t>
  </si>
  <si>
    <t>Offenlegung des Risikos aus Verbriefungspositionen</t>
  </si>
  <si>
    <t>XXVII</t>
  </si>
  <si>
    <t>EU SEC1</t>
  </si>
  <si>
    <t>Verbriefungspositionen im Anlagebuch</t>
  </si>
  <si>
    <t>EU SEC3</t>
  </si>
  <si>
    <t>Verbriefungspositionen im Anlagebuch und damit verbundene Eigenkapitalanforderungen – Institut, das als Originator oder Sponsor auftritt</t>
  </si>
  <si>
    <t>EU SEC4</t>
  </si>
  <si>
    <t>Verbriefungspositionen im Anlagebuch und damit verbundene Eigenkapitalanforderungen – Institut, das als Anleger auftritt</t>
  </si>
  <si>
    <t>EU SEC5</t>
  </si>
  <si>
    <t>Vom Institut verbriefte Risikopositionen – ausgefallene Risikopositionen und spezifische Kreditrisikoanpassungen</t>
  </si>
  <si>
    <t>Zinsrisiko im Anlagebuch</t>
  </si>
  <si>
    <t>IRRBB1</t>
  </si>
  <si>
    <t>Auswirkungen der aufsichtlichen Zinsschockszenarios</t>
  </si>
  <si>
    <t>ESG Risiken</t>
  </si>
  <si>
    <t>ESG1</t>
  </si>
  <si>
    <t>Anlagebuch - Indikatoren für potenzielle Transitionsrisiken aus dem Klimawandel: Kreditqualität der Risikopositionen nach Sektoren, Emissionen und Restlaufzeit</t>
  </si>
  <si>
    <t>ESG2</t>
  </si>
  <si>
    <t>Anlagebuch - Indikatoren für potenzielle Transitionsrisiken aus dem Klimawandel: Durch Immobilien besicherte Darlehen - Energieeffizienz der Sicherheiten</t>
  </si>
  <si>
    <t>ESG3</t>
  </si>
  <si>
    <t>Anlagebuch - Indikatoren für potenzielle Transitionsrisiken aus dem Klimawandel: Angleichungsparameter</t>
  </si>
  <si>
    <t>ESG4</t>
  </si>
  <si>
    <t>Anlagebuch - Indikatoren für potenzielle Transitionsrisiken aus dem Klimawandel: Risikopositionen gegenüber den 20 CO2-intensivsten Unternehmen</t>
  </si>
  <si>
    <t>ESG5</t>
  </si>
  <si>
    <t>Anlagebuch - Indikatoren für potenzielle physische Risiken aus dem Klimawandel: Risikopositionen mit physischem Risiko</t>
  </si>
  <si>
    <t>ESG6</t>
  </si>
  <si>
    <t>Übersicht über die wesentlichen Leistungsindikatoren (KPI) für taxonomiekonforme Risikopositionen</t>
  </si>
  <si>
    <t>ESG7</t>
  </si>
  <si>
    <t>Risikomindernde Maßnahmen: Vermögenswerte für die Berechnung der GAR</t>
  </si>
  <si>
    <t>ESG8</t>
  </si>
  <si>
    <t>GAR (%)</t>
  </si>
  <si>
    <t>ESG10</t>
  </si>
  <si>
    <t>Sonstige Klimaschutzmaßnahmen, die nicht in der EU-Taxonomie abgebildet werden</t>
  </si>
  <si>
    <t>Die Datei ist für Datenverarbeitungszwecke konzipiert, der Fokus liegt nicht auf Druckbarkeit.</t>
  </si>
  <si>
    <t>Ein Wert von "–" bedeutet, dass der Wert gerundet &lt; 1 Mio. € beträgt oder kein Wert vorliegt.</t>
  </si>
  <si>
    <t>Das Runden kann dazu führen, dass die Summe der Einzelpositionen nicht mit der (gerundeten) Summe übereinstimmt.</t>
  </si>
  <si>
    <t>OLB AG - Disclaimer</t>
  </si>
  <si>
    <t xml:space="preserve">DISCLAIMER: </t>
  </si>
  <si>
    <t xml:space="preserve">Dieses Dokument dient ausschließlich der allgemeinen Information über die OLB AG.
Die Informationen stellen weder eine Anlage- oder sonstige Beratung noch eine Aufforderung zur Teilnahme an einem Anlagegeschäft dar. 
Dieses Dokument stellt weder ein Angebot noch eine Empfehlung zum Kauf von Wertpapieren oder anderen Anlagen oder Finanzprodukten dar. Die in diesem Dokument enthaltenen Informationen lassen aufgrund der in der Vergangenheit erzielten Ergebnisse keine verlässlichen Rückschlüsse auf die zukünftige Entwicklung zu. 
Die OLB AG gibt keine ausdrückliche oder stillschweigende Zusicherung in Bezug auf die Richtigkeit, Zuverlässigkeit oder Vollständigkeit der in diesem Dokument enthaltenen Informationen. Die OLB AG lehnt jede ausdrückliche oder stillschweigende Gewährleistung in Bezug auf die hierin enthaltenen Informationen ab.
Die OLB AG oder mit ihr verbundene Unternehmen haften in keinem Fall für Verluste, Schäden, Kosten oder sonstige Aufwendungen jeglicher Art (einschließlich, aber nicht beschränkt auf direkte, indirekte, Folge- oder Sonderschäden oder entgangenen Gewinn), die sich aus oder im Zusammenhang mit der Verwendung der in diesem Dokument enthaltenen Informationen oder mit Handlungen ergeben, die im Vertrauen auf diese Informationen vorgenommen wurden. Die OLB AG übernimmt keine Verpflichtung, die in diesem Dokument enthaltenen Informationen zu aktualisieren. Der Inhalt dieses Dokuments darf nicht als Ersatz für eine professionelle Beratung angesehen werden. </t>
  </si>
  <si>
    <t>Stichtag</t>
  </si>
  <si>
    <t>30.06.2024</t>
  </si>
  <si>
    <t>Einheit Mio.</t>
  </si>
  <si>
    <t xml:space="preserve"> - in Mio. €</t>
  </si>
  <si>
    <t>Einheit Tsd.</t>
  </si>
  <si>
    <t xml:space="preserve"> - in Tsd. €</t>
  </si>
  <si>
    <t>Stichtag -1</t>
  </si>
  <si>
    <r>
      <t xml:space="preserve">Meldebogen </t>
    </r>
    <r>
      <rPr>
        <b/>
        <sz val="11"/>
        <color rgb="FF007858"/>
        <rFont val="Arial Narrow"/>
        <family val="2"/>
      </rPr>
      <t>EU OV1</t>
    </r>
    <r>
      <rPr>
        <b/>
        <sz val="11"/>
        <color theme="1"/>
        <rFont val="Arial Narrow"/>
        <family val="2"/>
      </rPr>
      <t xml:space="preserve"> – Übersicht über die Gesamtrisikobeträge</t>
    </r>
  </si>
  <si>
    <t>Gesamtrisikobetrag (TREA)</t>
  </si>
  <si>
    <t>Eigenmittelanforde-rungen insgesamt</t>
  </si>
  <si>
    <t>a</t>
  </si>
  <si>
    <t>b</t>
  </si>
  <si>
    <t>c</t>
  </si>
  <si>
    <t>Kreditrisiko (ohne Gegenparteiausfallrisiko)</t>
  </si>
  <si>
    <t>Davon: Standardansatz</t>
  </si>
  <si>
    <t>Davon: IRB-Basisansatz (F-IRB)</t>
  </si>
  <si>
    <t>Davon: Slotting-Ansatz</t>
  </si>
  <si>
    <t>EU 4a</t>
  </si>
  <si>
    <t>Davon: Beteiligungspositionen nach dem einfachen Risikogewichtungsansatz</t>
  </si>
  <si>
    <t>Davon: Fortgeschrittener IRB-Ansatz (A-IRB)</t>
  </si>
  <si>
    <t>Gegenparteiausfallrisiko – CCR</t>
  </si>
  <si>
    <t>Davon: Auf einem internen Modell beruhende Methode (IMM)</t>
  </si>
  <si>
    <t>EU 8a</t>
  </si>
  <si>
    <t>Davon: Risikopositionen gegenüber einer CCP</t>
  </si>
  <si>
    <t>EU 8b</t>
  </si>
  <si>
    <t>Davon: Anpassung der Kreditbewertung (CVA)</t>
  </si>
  <si>
    <t>Davon: Sonstiges CCR</t>
  </si>
  <si>
    <t>Entfällt</t>
  </si>
  <si>
    <t>Abwicklungsrisiko</t>
  </si>
  <si>
    <t>Verbriefungspositionen im Anlagebuch (nach Anwendung der Obergrenze)</t>
  </si>
  <si>
    <t>Davon: SEC-IRBA</t>
  </si>
  <si>
    <t>Davon: SEC-ERBA (einschl. IAA)</t>
  </si>
  <si>
    <t>Davon: SEC-SA</t>
  </si>
  <si>
    <t>EU 19a</t>
  </si>
  <si>
    <t>Davon: 1 250 % / Abzug</t>
  </si>
  <si>
    <t>Positions-, Währungs- und Warenpositionsrisiken (Marktrisiko)</t>
  </si>
  <si>
    <t>Davon: IMA</t>
  </si>
  <si>
    <t>EU 22a</t>
  </si>
  <si>
    <t>Großkredite</t>
  </si>
  <si>
    <t>Operationelles Risiko</t>
  </si>
  <si>
    <t>EU 23a</t>
  </si>
  <si>
    <t>Davon: Basisindikatoransatz</t>
  </si>
  <si>
    <t>EU 23b</t>
  </si>
  <si>
    <t>EU 23c</t>
  </si>
  <si>
    <t>Davon: Fortgeschrittener Messansatz</t>
  </si>
  <si>
    <t>Beträge unter den Abzugsschwellenwerten (mit einem Risikogewicht von 250 %)</t>
  </si>
  <si>
    <t>Gesamt</t>
  </si>
  <si>
    <r>
      <t xml:space="preserve">Meldebogen </t>
    </r>
    <r>
      <rPr>
        <b/>
        <sz val="11"/>
        <color rgb="FF007858"/>
        <rFont val="Arial Narrow"/>
        <family val="2"/>
      </rPr>
      <t>EU KM1</t>
    </r>
    <r>
      <rPr>
        <b/>
        <sz val="11"/>
        <color theme="1"/>
        <rFont val="Arial Narrow"/>
        <family val="2"/>
      </rPr>
      <t xml:space="preserve"> – Schlüsselparameter</t>
    </r>
  </si>
  <si>
    <t>d</t>
  </si>
  <si>
    <t>e</t>
  </si>
  <si>
    <t>k. A.</t>
  </si>
  <si>
    <t>Verfügbare Eigenmittel (Beträge)</t>
  </si>
  <si>
    <t>Hartes Kernkapital (CET1)</t>
  </si>
  <si>
    <t>Kernkapital (T1)</t>
  </si>
  <si>
    <t>Gesamtkapital</t>
  </si>
  <si>
    <t>Risikogewichtete Positionsbeträge</t>
  </si>
  <si>
    <t>Gesamtrisikobetrag</t>
  </si>
  <si>
    <t>Kapitalquoten (in % des risikogewichteten Positionsbetrags)</t>
  </si>
  <si>
    <t>Harte Kernkapitalquote (CET1-Quote) (%)</t>
  </si>
  <si>
    <t>Kernkapitalquote (%)</t>
  </si>
  <si>
    <t>Gesamtkapitalquote (%)</t>
  </si>
  <si>
    <t>Zusätzliche Eigenmittelanforderungen für andere Risiken als das Risiko einer übermäßigen Verschuldung (in % des risikogewichteten Positionsbetrags)</t>
  </si>
  <si>
    <t>EU 7a</t>
  </si>
  <si>
    <t>Zusätzliche Eigenmittelanforderungen für andere Risiken als das Risiko einer übermäßigen Verschuldung (%)</t>
  </si>
  <si>
    <t>EU 7b</t>
  </si>
  <si>
    <t>Davon: in Form von CET1 vorzuhalten (Prozentpunkte)</t>
  </si>
  <si>
    <t>EU 7c</t>
  </si>
  <si>
    <t>Davon: in Form von T1 vorzuhalten (Prozentpunkte)</t>
  </si>
  <si>
    <t>EU 7d</t>
  </si>
  <si>
    <t>SREP-Gesamtkapitalanforderung (%)</t>
  </si>
  <si>
    <t>Kombinierte Kapitalpuffer- und Gesamtkapitalanforderung (in % des risikogewichteten Positionsbetrags)</t>
  </si>
  <si>
    <t>Kapitalerhaltungspuffer (%)</t>
  </si>
  <si>
    <t>Kapitalerhaltungspuffer aufgrund von Makroaufsichtsrisiken oder Systemrisiken auf Ebene eines Mitgliedstaats (%)</t>
  </si>
  <si>
    <t>Institutsspezifischer antizyklischer Kapitalpuffer (%)</t>
  </si>
  <si>
    <t>EU 9a</t>
  </si>
  <si>
    <t>Systemrisikopuffer (%)</t>
  </si>
  <si>
    <t>Puffer für global systemrelevante Institute (%)</t>
  </si>
  <si>
    <t>EU 10a</t>
  </si>
  <si>
    <t>Puffer für sonstige systemrelevante Institute (%)</t>
  </si>
  <si>
    <t>Kombinierte Kapitalpufferanforderung (%)</t>
  </si>
  <si>
    <t>EU 11a</t>
  </si>
  <si>
    <t>Gesamtkapitalanforderungen (%)</t>
  </si>
  <si>
    <t>Nach Erfüllung der SREP-Gesamtkapitalanforderung 
verfügbares CET1 (%)</t>
  </si>
  <si>
    <t>Verschuldungsquote</t>
  </si>
  <si>
    <t>Gesamtrisikopositionsmessgröße</t>
  </si>
  <si>
    <t>Verschuldungsquote (%)</t>
  </si>
  <si>
    <t>Zusätzliche Eigenmittelanforderungen für das Risiko einer übermäßigen Verschuldung (in % der Gesamtrisikopositionsmessgröße)</t>
  </si>
  <si>
    <t>EU 14a</t>
  </si>
  <si>
    <t>Zusätzliche Eigenmittelanforderungen für das 
Risiko einer übermäßigen Verschuldung (%)</t>
  </si>
  <si>
    <t>EU 14b</t>
  </si>
  <si>
    <t>EU 14c</t>
  </si>
  <si>
    <t>SREP-Gesamtverschuldungsquote (%)</t>
  </si>
  <si>
    <t>Anforderung für den Puffer bei der Verschuldungsquote und die Gesamtverschuldungsquote (in % der Gesamtrisikopositionsmessgröße)</t>
  </si>
  <si>
    <t>EU 14d</t>
  </si>
  <si>
    <t>Puffer bei der Verschuldungsquote (%)</t>
  </si>
  <si>
    <t>EU 14e</t>
  </si>
  <si>
    <t>Gesamtverschuldungsquote (%)</t>
  </si>
  <si>
    <t>Liquiditätsdeckungsquote</t>
  </si>
  <si>
    <t>Liquide Aktiva hoher Qualität (HQLA) insgesamt 
(gewichteter Wert – Durchschnitt)</t>
  </si>
  <si>
    <t>EU 16a</t>
  </si>
  <si>
    <t>Mittelabflüsse – Gewichteter Gesamtwert</t>
  </si>
  <si>
    <t>EU 16b</t>
  </si>
  <si>
    <t>Mittelzuflüsse – Gewichteter Gesamtwert</t>
  </si>
  <si>
    <t>Nettomittelabflüsse insgesamt (angepasster Wert)</t>
  </si>
  <si>
    <t>Liquiditätsdeckungsquote (%)</t>
  </si>
  <si>
    <t>Verfügbare stabile Refinanzierung, gesamt</t>
  </si>
  <si>
    <t>Erforderliche stabile Refinanzierung, gesamt</t>
  </si>
  <si>
    <t>Strukturelle Liquiditätsquote (NSFR) (%)</t>
  </si>
  <si>
    <r>
      <t xml:space="preserve">Die Spalten </t>
    </r>
    <r>
      <rPr>
        <i/>
        <sz val="11"/>
        <color rgb="FF007858"/>
        <rFont val="Arial Narrow"/>
        <family val="2"/>
      </rPr>
      <t>b</t>
    </r>
    <r>
      <rPr>
        <i/>
        <sz val="11"/>
        <rFont val="Arial Narrow"/>
        <family val="2"/>
      </rPr>
      <t xml:space="preserve"> und </t>
    </r>
    <r>
      <rPr>
        <i/>
        <sz val="11"/>
        <color rgb="FF007858"/>
        <rFont val="Arial Narrow"/>
        <family val="2"/>
      </rPr>
      <t>d</t>
    </r>
    <r>
      <rPr>
        <i/>
        <sz val="11"/>
        <rFont val="Arial Narrow"/>
        <family val="2"/>
      </rPr>
      <t xml:space="preserve"> werden nicht berichtet, da sie für die OLB als (zu diesen Stichtagen) </t>
    </r>
    <r>
      <rPr>
        <i/>
        <sz val="11"/>
        <color rgb="FF007858"/>
        <rFont val="Arial Narrow"/>
        <family val="2"/>
      </rPr>
      <t>anderes, börsennotiertes Institut gemäß CRR</t>
    </r>
    <r>
      <rPr>
        <i/>
        <sz val="11"/>
        <rFont val="Arial Narrow"/>
        <family val="2"/>
      </rPr>
      <t xml:space="preserve"> keine Offenlegungsstichtage waren.</t>
    </r>
  </si>
  <si>
    <r>
      <t xml:space="preserve">Meldebogen </t>
    </r>
    <r>
      <rPr>
        <b/>
        <sz val="11"/>
        <color rgb="FF007858"/>
        <rFont val="Arial Narrow"/>
        <family val="2"/>
      </rPr>
      <t>EU CC1</t>
    </r>
    <r>
      <rPr>
        <b/>
        <sz val="11"/>
        <color theme="1"/>
        <rFont val="Arial Narrow"/>
        <family val="2"/>
      </rPr>
      <t xml:space="preserve"> – Zusammensetzung der aufsichtsrechtlichen Eigenmittel</t>
    </r>
  </si>
  <si>
    <t xml:space="preserve"> a)</t>
  </si>
  <si>
    <t>b)</t>
  </si>
  <si>
    <t>Beträge</t>
  </si>
  <si>
    <t>Quelle nach Referenznummern/ 
-buchstaben der Bilanz im aufsichtsrechtlichen Konsolidierungskreis</t>
  </si>
  <si>
    <t xml:space="preserve">Hartes Kernkapital (CET1): Instrumente und Rücklagen                         </t>
  </si>
  <si>
    <t>Kapitalinstrumente und das mit ihnen verbundene Agio</t>
  </si>
  <si>
    <t>davon: gezeichnetes Kapital</t>
  </si>
  <si>
    <t>A</t>
  </si>
  <si>
    <t>davon: Kapitalrücklage</t>
  </si>
  <si>
    <t>B</t>
  </si>
  <si>
    <t>Einbehaltene Gewinne</t>
  </si>
  <si>
    <t>C</t>
  </si>
  <si>
    <t>Kumuliertes sonstiges Ergebnis (und sonstige Rücklagen)</t>
  </si>
  <si>
    <t>EU-3a</t>
  </si>
  <si>
    <t>Fonds für allgemeine Bankrisiken</t>
  </si>
  <si>
    <t>D</t>
  </si>
  <si>
    <t>Betrag der Posten im Sinne von Artikel 484 Absatz 3 CRR zuzüglich des damit verbundenen Agios, dessen Anrechnung auf das CET1 ausläuft</t>
  </si>
  <si>
    <t>Minderheitsbeteiligungen (zulässiger Betrag in konsolidiertem CET1)</t>
  </si>
  <si>
    <t>EU-5a</t>
  </si>
  <si>
    <t>Von unabhängiger Seite geprüfte Zwischengewinne, abzüglich aller vorhersehbaren Abgaben oder Dividenden</t>
  </si>
  <si>
    <t>E</t>
  </si>
  <si>
    <t>Hartes Kernkapital (CET1) vor regulatorischen Anpassungen</t>
  </si>
  <si>
    <t>Hartes Kernkapital (CET1): regulatorische Anpassungen</t>
  </si>
  <si>
    <t>Zusätzliche Bewertungsanpassungen (negativer Betrag)</t>
  </si>
  <si>
    <t>F</t>
  </si>
  <si>
    <t>Immaterielle Vermögenswerte (verringert um entsprechende Steuerschulden) (negativer Betrag)</t>
  </si>
  <si>
    <t>G</t>
  </si>
  <si>
    <t>Entfällt.</t>
  </si>
  <si>
    <t>Von der künftigen Rentabilität abhängige latente Steueransprüche mit Ausnahme jener, die aus temporären Differenzen resultieren (verringert um entsprechende Steuerschulden, wenn die Bedingungen nach Artikel 38 Absatz 3 CRR erfüllt sind) (negativer Betrag)</t>
  </si>
  <si>
    <t>Rücklagen aus Gewinnen oder Verlusten aus zeitwertbilanzierten Geschäften zur Absicherung von Zahlungsströmen für nicht zeitwertbilanzierte Finanzinstrumente</t>
  </si>
  <si>
    <t>Negative Beträge aus der Berechnung der erwarteten Verlustbeträge</t>
  </si>
  <si>
    <t>Anstieg des Eigenkapitals, der sich aus verbrieften Aktiva ergibt (negativer Betrag)</t>
  </si>
  <si>
    <t>Durch Veränderungen der eigenen Bonität bedingte Gewinne oder Verluste aus zum beizulegenden Zeitwert bewerteten eigenen Verbindlichkeiten</t>
  </si>
  <si>
    <t>Vermögenswerte aus Pensionsfonds mit Leistungszusage (negativer Betrag)</t>
  </si>
  <si>
    <t>Direkte, indirekte und synthetische Positionen eines Instituts in eigenen Instrumenten des harten Kernkapitals (negativer Betrag)</t>
  </si>
  <si>
    <t>Direkte, indirekte und synthetische Positionen des Instituts in Instrumenten des harten Kernkapitals von Unternehmen der Finanzbranche, die eine Überkreuzbeteiligung mit dem Institut eingegangen sind, die dem Ziel dient, dessen Eigenmittel künstlich zu erhöhen (negativer Betrag)</t>
  </si>
  <si>
    <t>Direkte, indirekte und synthetische Positionen des Instituts in Instrumenten des harten Kernkapitals von Unternehmen der Finanzbranche, an denen das Institut keine wesentliche Beteiligung hält (mehr als 10 % und abzüglich anrechenbarer Verkaufspositionen) (negativer Betrag)</t>
  </si>
  <si>
    <t>Direkte, indirekte und synthetische Positionen des Instituts in Instrumenten des harten Kernkapitals von Unternehmen der Finanzbranche, an denen das Institut eine wesentliche Beteiligung hält (mehr als 10 % und abzüglich anrechenbarer Verkaufspositionen) (negativer Betrag)</t>
  </si>
  <si>
    <t>EU-20a</t>
  </si>
  <si>
    <t>Risikopositionsbetrag aus folgenden Posten, denen ein Risikogewicht von 1250 % zuzuordnen ist, wenn das Institut als Alternative jenen Risikopositionsbetrag vom Betrag der Posten des harten Kernkapitals abzieht</t>
  </si>
  <si>
    <t>EU-20b</t>
  </si>
  <si>
    <t>davon: aus qualifizierten Beteiligungen außerhalb des Finanzsektors 
(negativer Betrag)</t>
  </si>
  <si>
    <t>EU-20c</t>
  </si>
  <si>
    <t>davon: aus Verbriefungspositionen (negativer Betrag)</t>
  </si>
  <si>
    <t>EU-20d</t>
  </si>
  <si>
    <t>davon: aus Vorleistungen (negativer Betrag)</t>
  </si>
  <si>
    <t>Latente Steueransprüche, die aus temporären Differenzen resultieren (über dem Schwellenwert von 10 %, verringert um entsprechende Steuerschulden, wenn die Bedingungen von Artikel 38 Absatz 3 CRR erfüllt sind) (negativer Betrag)</t>
  </si>
  <si>
    <t>Betrag, der über dem Schwellenwert von 17,65 % liegt (negativer Betrag)</t>
  </si>
  <si>
    <t>davon: direkte, indirekte und synthetische Positionen des Instituts in Instrumenten des harten Kernkapitals von Unternehmen der Finanzbranche, an denen das Institut eine wesentliche Beteiligung hält</t>
  </si>
  <si>
    <t>davon: latente Steueransprüche, die aus temporären Differenzen resultieren</t>
  </si>
  <si>
    <t>EU-25a</t>
  </si>
  <si>
    <t>Verluste des laufenden Geschäftsjahres (negativer Betrag)</t>
  </si>
  <si>
    <t>EU-25b</t>
  </si>
  <si>
    <t>Vorhersehbare steuerliche Belastung auf Posten des harten Kernkapitals, es sei denn, das Institut passt den Betrag der Posten des harten Kernkapitals in angemessener Form an, wenn eine solche steuerliche Belastung die Summe, bis zu der diese Posten zur Deckung von Risiken oder Verlusten dienen können, verringert (negativer Betrag)</t>
  </si>
  <si>
    <t>Betrag der von den Posten des zusätzlichen Kernkapitals in Abzug zu bringenden Posten, der die Posten des zusätzlichen Kernkapitals des Instituts überschreitet (negativer Betrag)</t>
  </si>
  <si>
    <t>27a</t>
  </si>
  <si>
    <t>Sonstige regulatorische Anpassungen</t>
  </si>
  <si>
    <t>Regulatorische Anpassungen des harten Kernkapitals (CET1) insgesamt</t>
  </si>
  <si>
    <t>Zusätzliches Kernkapital (AT1): Instrumente</t>
  </si>
  <si>
    <t>davon: gemäß anwendbaren Rechnungslegungsstandards als Eigenkapital eingestuft</t>
  </si>
  <si>
    <t>H1</t>
  </si>
  <si>
    <t>davon: gemäß anwendbaren Rechnungslegungsstandards als Passiva eingestuft</t>
  </si>
  <si>
    <t>H2</t>
  </si>
  <si>
    <t>Betrag der Posten im Sinne von Artikel 484 Absatz 4 CRR zuzüglich des damit verbundenen Agios, dessen Anrechnung auf das zusätzliche Kernkapital ausläuft</t>
  </si>
  <si>
    <t>EU-33a</t>
  </si>
  <si>
    <t>Betrag der Posten im Sinne von Artikel 494a Absatz 1 CRR, dessen Anrechnung auf das zusätzliche Kernkapital ausläuft</t>
  </si>
  <si>
    <t>EU-33b</t>
  </si>
  <si>
    <t>Betrag der Posten im Sinne von Artikel 494b Absatz 1 CRR, dessen Anrechnung auf das zusätzliche Kernkapital ausläuft</t>
  </si>
  <si>
    <t>Zum konsolidierten zusätzlichen Kernkapital zählende Instrumente des qualifizierten Kernkapitals (einschließlich nicht in Zeile 5 enthaltener Minderheitsbeteiligungen), die von Tochterunternehmen begeben worden sind und von Drittparteien gehalten werden</t>
  </si>
  <si>
    <t>davon: von Tochterunternehmen begebene Instrumente, deren Anrechnung ausläuft</t>
  </si>
  <si>
    <t>Zusätzliches Kernkapital (AT1) vor regulatorischen Anpassungen</t>
  </si>
  <si>
    <t>Zusätzliches Kernkapital (AT1): regulatorische Anpassungen</t>
  </si>
  <si>
    <t>Direkte, indirekte und synthetische Positionen eines Instituts in eigenen Instrumenten des zusätzlichen Kernkapitals (negativer Betrag)</t>
  </si>
  <si>
    <t>Direkte, indirekte und synthetische Positionen des Instituts in Instrumenten des zusätzlichen Kernkapitals von Unternehmen der Finanzbranche, die eine Überkreuzbeteiligung mit dem Institut eingegangen sind, die dem Ziel dient, dessen Eigenmittel künstlich zu erhöhen (negativer Betrag)</t>
  </si>
  <si>
    <t>Direkte, indirekte und synthetische Positionen des Instituts in Instrumenten des zusätzlichen Kernkapitals von Unternehmen der Finanzbranche, an denen das Institut keine wesentliche Beteiligung hält (mehr als 10 % und abzüglich anrechenbarer Verkaufspositionen) (negativer Betrag)</t>
  </si>
  <si>
    <t>Direkte, indirekte und synthetische Positionen des Instituts in Instrumenten des zusätzlichen Kernkapitals von Unternehmen der Finanzbranche, an denen das Institut eine wesentliche Beteiligung hält (abzüglich anrechenbarer Verkaufspositionen) (negativer Betrag)</t>
  </si>
  <si>
    <t>Betrag der von den Posten des Ergänzungskapitals in Abzug zu bringenden Posten, der die Posten des Ergänzungskapitals des Instituts überschreitet (negativer Betrag)</t>
  </si>
  <si>
    <t xml:space="preserve">42a </t>
  </si>
  <si>
    <t>Sonstige regulatorische Anpassungen des zusätzlichen Kernkapitals</t>
  </si>
  <si>
    <t>Regulatorische Anpassungen des zusätzlichen Kernkapitals (AT1) insgesamt</t>
  </si>
  <si>
    <t>Zusätzliches Kernkapital (AT1)</t>
  </si>
  <si>
    <t>Kernkapital (T1 = CET1 + AT1)</t>
  </si>
  <si>
    <t>Ergänzungskapital (T2): Instrumente</t>
  </si>
  <si>
    <t>Betrag der Posten im Sinne von Artikel 484 Absatz 5 CRR zuzüglich des damit verbundenen Agios, dessen Anrechnung auf das Ergänzungskapital nach Maßgabe von Artikel 486 Absatz 4 CRR ausläuft</t>
  </si>
  <si>
    <t>EU-47a</t>
  </si>
  <si>
    <t>Betrag der Posten im Sinne von Artikel 494a Absatz 2 CRR, dessen Anrechnung auf das Ergänzungskapital ausläuft</t>
  </si>
  <si>
    <t>EU-47b</t>
  </si>
  <si>
    <t>Betrag der Posten im Sinne von Artikel 494b Absatz 2 CRR, dessen Anrechnung auf das Ergänzungskapital ausläuft</t>
  </si>
  <si>
    <t>Zum konsolidierten Ergänzungskapital zählende qualifizierte Eigenmittelinstrumente (einschließlich nicht in Zeile 5 oder Zeile 34 dieses Meldebogens enthaltener Minderheitsbeteiligungen bzw. Instrumente des zusätzlichen Kernkapitals), die von Tochterunternehmen begeben worden sind und von Drittparteien gehalten werden</t>
  </si>
  <si>
    <t>Kreditrisikoanpassungen</t>
  </si>
  <si>
    <t>Ergänzungskapital (T2) vor regulatorischen Anpassungen</t>
  </si>
  <si>
    <t>Ergänzungskapital (T2): regulatorische Anpassungen</t>
  </si>
  <si>
    <t>Direkte, indirekte und synthetische Positionen eines Instituts in eigenen Instrumenten des Ergänzungskapitals und nachrangigen Darlehen 
(negativer Betrag)</t>
  </si>
  <si>
    <t>Direkte, indirekte und synthetische Positionen des Instituts in Instrumenten des Ergänzungskapitals und nachrangigen Darlehen von Unternehmen der Finanzbranche, die eine Überkreuzbeteiligung mit dem Institut eingegangen sind, die dem Ziel dient, dessen Eigenmittel künstlich zu erhöhen (negativer Betrag)</t>
  </si>
  <si>
    <t>Direkte, indirekte und synthetische Positionen des Instituts in Instrumenten des Ergänzungskapitals und nachrangigen Darlehen von Unternehmen der Finanzbranche, an denen das Institut keine wesentliche Beteiligung hält (mehr als 10 % und abzüglich anrechenbarer Verkaufspositionen) (negativer Betrag)</t>
  </si>
  <si>
    <t>54a</t>
  </si>
  <si>
    <t>Direkte, indirekte und synthetische Positionen des Instituts in Instrumenten des Ergänzungskapitals und nachrangigen Darlehen von Unternehmen der Finanzbranche, an denen das Institut eine wesentliche Beteiligung hält (abzüglich anrechenbarer Verkaufspositionen) (negativer Betrag)</t>
  </si>
  <si>
    <t>EU-56a </t>
  </si>
  <si>
    <t>Betrag der von den Posten der berücksichtigungsfähigen Verbindlichkeiten in Abzug zu bringenden Posten, der die Posten der berücksichtigungsfähigen Verbindlichkeiten des Instituts überschreitet (negativer Betrag)</t>
  </si>
  <si>
    <t>EU-56b</t>
  </si>
  <si>
    <t>Sonstige regulatorische Anpassungen des Ergänzungskapitals</t>
  </si>
  <si>
    <t>Regulatorische Anpassungen des Ergänzungskapitals (T2) insgesamt</t>
  </si>
  <si>
    <t>Ergänzungskapital (T2)</t>
  </si>
  <si>
    <t>Gesamtkapital (TC = T1 + T2)</t>
  </si>
  <si>
    <t>Kapitalquoten und -anforderungen einschließlich Puffer</t>
  </si>
  <si>
    <t>Harte Kernkapitalquote</t>
  </si>
  <si>
    <t>Kernkapitalquote</t>
  </si>
  <si>
    <t>Gesamtkapitalquote</t>
  </si>
  <si>
    <t>Anforderungen an die harte Kernkapitalquote des Instituts insgesamt</t>
  </si>
  <si>
    <t>davon: Anforderungen im Hinblick auf den Kapitalerhaltungspuffer</t>
  </si>
  <si>
    <t>davon: Anforderungen im Hinblick auf den antizyklischen Kapitalpuffer</t>
  </si>
  <si>
    <t>davon: Anforderungen im Hinblick auf den Systemrisikopuffer</t>
  </si>
  <si>
    <t>EU-67a</t>
  </si>
  <si>
    <t>davon: Anforderungen im Hinblick auf die von global systemrelevanten Instituten (G-SII) bzw. anderen systemrelevanten Institute (O-SII) vorzuhaltenden Puffer</t>
  </si>
  <si>
    <t>EU-67b</t>
  </si>
  <si>
    <t>davon: zusätzliche Eigenmittelanforderungen zur Eindämmung anderer Risiken als des Risikos einer übermäßigen Verschuldung</t>
  </si>
  <si>
    <t>Harte Kernkapitalquote (ausgedrückt als Prozentsatz des Risikopositionsbetrags) nach Abzug der zur Erfüllung der Mindestkapitalanforderungen erforderlichen Werte</t>
  </si>
  <si>
    <t>Nationale Mindestanforderungen (falls abweichend von Basel III)</t>
  </si>
  <si>
    <t>Beträge unter den Schwellenwerten für Abzüge (vor Risikogewichtung)</t>
  </si>
  <si>
    <t>Direkte und indirekte Positionen in Eigenmittelinstrumenten oder Instrumenten berücksichtigungsfähiger Verbindlichkeiten von Unternehmen der Finanzbranche, an denen das Institut keine wesentliche Beteiligung hält (weniger als 10 % und abzüglich anrechenbarer Verkaufspositionen)</t>
  </si>
  <si>
    <t>Direkte und indirekte Positionen des Instituts in Instrumenten des harten Kernkapitals von Unternehmen der Finanzbranche, an denen das Institut eine wesentliche Beteiligung hält (unter dem Schwellenwert von 17,65 % und abzüglich anrechenbarer Verkaufspositionen)</t>
  </si>
  <si>
    <t>Latente Steueransprüche, die aus temporären Differenzen resultieren (unter dem Schwellenwert von 17,65 %, verringert um den Betrag der verbundenen Steuerschulden, wenn die Bedingungen von Artikel 38 Absatz 3 CRR erfüllt sind)</t>
  </si>
  <si>
    <t>Anwendbare Obergrenzen für die Einbeziehung von Wertberichtigungen in das Ergänzungskapital</t>
  </si>
  <si>
    <t>Auf das Ergänzungskapital anrechenbare Kreditrisikoanpassungen in Bezug auf Forderungen, für die der Standardansatz gilt (vor Anwendung der Obergrenze)</t>
  </si>
  <si>
    <t>Obergrenze für die Anrechnung von Kreditrisikoanpassungen auf das Ergänzungskapital im Rahmen des Standardansatzes</t>
  </si>
  <si>
    <t>Auf das Ergänzungskapital anrechenbare Kreditrisikoanpassungen in Bezug auf Forderungen, für die der auf internen Beurteilungen basierende Ansatz gilt (vor Anwendung der Obergrenze)</t>
  </si>
  <si>
    <t>Obergrenze für die Anrechnung von Kreditrisikoanpassungen auf das Ergänzungskapital im Rahmen des auf internen Beurteilungen basierenden Ansatzes</t>
  </si>
  <si>
    <t>Eigenkapitalinstrumente, für die die Auslaufregelungen gelten (anwendbar nur vom 1. Januar 2014 bis zum 1. Januar 2022)</t>
  </si>
  <si>
    <t>Derzeitige Obergrenze für Instrumente des harten Kernkapitals, für die Auslaufregelungen gelten</t>
  </si>
  <si>
    <t>Wegen Obergrenze aus dem harten Kernkapital ausgeschlossener Betrag (Betrag über Obergrenze nach Tilgungen und Fälligkeiten)</t>
  </si>
  <si>
    <t>Derzeitige Obergrenze für Instrumente des zusätzlichen Kernkapitals, für die Auslaufregelungen gelten</t>
  </si>
  <si>
    <t>Wegen Obergrenze aus dem zusätzlichen Kernkapital ausgeschlossener Betrag (Betrag über Obergrenze nach Tilgungen und Fälligkeiten)</t>
  </si>
  <si>
    <t>Derzeitige Obergrenze für Instrumente des Ergänzungskapitals, für die Auslaufregelungen gelten</t>
  </si>
  <si>
    <t>Wegen Obergrenze aus dem Ergänzungskapital ausgeschlossener Betrag (Betrag über Obergrenze nach Tilgungen und Fälligkeiten)</t>
  </si>
  <si>
    <r>
      <t xml:space="preserve">Meldebogen </t>
    </r>
    <r>
      <rPr>
        <b/>
        <sz val="11"/>
        <color rgb="FF007858"/>
        <rFont val="Arial Narrow"/>
        <family val="2"/>
      </rPr>
      <t>EU CC2</t>
    </r>
    <r>
      <rPr>
        <b/>
        <sz val="11"/>
        <color rgb="FF000000"/>
        <rFont val="Arial Narrow"/>
        <family val="2"/>
      </rPr>
      <t xml:space="preserve"> – Abstimmung der aufsichtsrechtlichen Eigenmittel mit der in den geprüften Abschlüssen enthaltenen Bilanz</t>
    </r>
  </si>
  <si>
    <t>a) / b)</t>
  </si>
  <si>
    <t>c)</t>
  </si>
  <si>
    <t>Bilanz in veröffentlichtem Abschluss und im aufsichtlichen Konsolidierungskreis</t>
  </si>
  <si>
    <t>Verweis</t>
  </si>
  <si>
    <t>Zum Ende des Zeitraums</t>
  </si>
  <si>
    <r>
      <t>Aktiva</t>
    </r>
    <r>
      <rPr>
        <sz val="11"/>
        <color rgb="FF000000"/>
        <rFont val="Arial Narrow"/>
        <family val="2"/>
      </rPr>
      <t xml:space="preserve"> – </t>
    </r>
    <r>
      <rPr>
        <i/>
        <sz val="11"/>
        <color rgb="FF000000"/>
        <rFont val="Arial Narrow"/>
        <family val="2"/>
      </rPr>
      <t>Aufschlüsselung nach Aktiva-Klassen gemäß der im veröffentlichten Jahresabschluss enthaltenen Bilanz</t>
    </r>
  </si>
  <si>
    <t>Handelsbestand</t>
  </si>
  <si>
    <t>Immaterielle Vermögenswerte</t>
  </si>
  <si>
    <t>Gesamtaktiva</t>
  </si>
  <si>
    <r>
      <t>Passiva</t>
    </r>
    <r>
      <rPr>
        <i/>
        <sz val="11"/>
        <color rgb="FF000000"/>
        <rFont val="Arial Narrow"/>
        <family val="2"/>
      </rPr>
      <t xml:space="preserve"> – Aufschlüsselung nach Passiva-Klassen gemäß der im veröffentlichten Jahresabschluss enthaltenen Bilanz</t>
    </r>
  </si>
  <si>
    <t>Nachrangige Verbindlichkeiten</t>
  </si>
  <si>
    <t>H2, I</t>
  </si>
  <si>
    <t>Gesamtpassiva</t>
  </si>
  <si>
    <t>Aktienkapital</t>
  </si>
  <si>
    <t>Gezeichnetes Kapital</t>
  </si>
  <si>
    <t>Kapitalrücklage</t>
  </si>
  <si>
    <t>B, H1</t>
  </si>
  <si>
    <t>Gewinnrückagen</t>
  </si>
  <si>
    <t>Bilanzgewinn</t>
  </si>
  <si>
    <t>Gesamtaktienkapital</t>
  </si>
  <si>
    <r>
      <t xml:space="preserve">Meldebogen </t>
    </r>
    <r>
      <rPr>
        <b/>
        <sz val="11"/>
        <color rgb="FF007858"/>
        <rFont val="Arial Narrow"/>
        <family val="2"/>
      </rPr>
      <t>EU CCyB1</t>
    </r>
    <r>
      <rPr>
        <b/>
        <sz val="11"/>
        <rFont val="Arial Narrow"/>
        <family val="2"/>
      </rPr>
      <t xml:space="preserve"> – Geografische Verteilung der für die Berechnung des antizyklischen Kapitalpuffers wesentlichen Kreditrisikopositionen</t>
    </r>
  </si>
  <si>
    <t>a)</t>
  </si>
  <si>
    <t>d)</t>
  </si>
  <si>
    <t>e)</t>
  </si>
  <si>
    <t>f)</t>
  </si>
  <si>
    <t>g)</t>
  </si>
  <si>
    <t>h)</t>
  </si>
  <si>
    <t>i)</t>
  </si>
  <si>
    <t>j)</t>
  </si>
  <si>
    <t>k)</t>
  </si>
  <si>
    <t>l)</t>
  </si>
  <si>
    <t>m)</t>
  </si>
  <si>
    <t>Allgemeine Kreditrisikopositionen</t>
  </si>
  <si>
    <t>Wesentliche Kreditrisikopositionen – Marktrisiko</t>
  </si>
  <si>
    <t>Verbriefungs-risikopositionen – Risikopositions-wert im Anlagebuch</t>
  </si>
  <si>
    <t>Risikopositions-gesamtwert</t>
  </si>
  <si>
    <t>Eigenmittelanforderungen</t>
  </si>
  <si>
    <t>Gewichtungen 
der 
Eigenmittel-anforderungen 
(in %)</t>
  </si>
  <si>
    <t>Quote des antizyklischen Kapitalpuffers 
(in %)</t>
  </si>
  <si>
    <t>Risikopositions-wert nach dem Standardansatz</t>
  </si>
  <si>
    <t>Risikopositions-wert nach dem 
IRB-Ansatz</t>
  </si>
  <si>
    <t>Summe der Kauf- und Verkaufspositionen der Risikopositionen im Handelsbuch nach dem Standardansatz</t>
  </si>
  <si>
    <t>Wert der 
Risikopositionen im Handelsbuch 
(interne Modelle)</t>
  </si>
  <si>
    <t>Wesentliche Kreditrisiko-positionen – Kreditrisiko</t>
  </si>
  <si>
    <t>Wesentliche Kreditrisiko-positionen – Marktrisiko</t>
  </si>
  <si>
    <t>Wesentliche Kreditrisikopositionen – Verbriefungspositionen im Anlagebuch</t>
  </si>
  <si>
    <t>Insgesamt</t>
  </si>
  <si>
    <t>010</t>
  </si>
  <si>
    <r>
      <t>Aufschlüsselung 
nach Ländern</t>
    </r>
    <r>
      <rPr>
        <b/>
        <vertAlign val="superscript"/>
        <sz val="11"/>
        <color rgb="FF007858"/>
        <rFont val="Arial Narrow"/>
        <family val="2"/>
      </rPr>
      <t>1</t>
    </r>
  </si>
  <si>
    <t>Ägypten</t>
  </si>
  <si>
    <t>Andorra</t>
  </si>
  <si>
    <t>Antigua und Barbuda</t>
  </si>
  <si>
    <t>Argentinien</t>
  </si>
  <si>
    <t>Australien</t>
  </si>
  <si>
    <t>Belgien</t>
  </si>
  <si>
    <t>Bermuda</t>
  </si>
  <si>
    <t>Brasilien</t>
  </si>
  <si>
    <t>Brunei Darussalam</t>
  </si>
  <si>
    <t>Bulgarien</t>
  </si>
  <si>
    <t>Chile</t>
  </si>
  <si>
    <t>China</t>
  </si>
  <si>
    <t>Costa Rica</t>
  </si>
  <si>
    <t>Dänemark</t>
  </si>
  <si>
    <t>Deutschland</t>
  </si>
  <si>
    <t>Dominikanische Republik</t>
  </si>
  <si>
    <t>Estland</t>
  </si>
  <si>
    <t>Finnland</t>
  </si>
  <si>
    <t>Frankreich</t>
  </si>
  <si>
    <t>Georgien</t>
  </si>
  <si>
    <t>Gibraltar</t>
  </si>
  <si>
    <t>Griechenland</t>
  </si>
  <si>
    <t>Guatemala</t>
  </si>
  <si>
    <t xml:space="preserve">Guernsey </t>
  </si>
  <si>
    <t>Hongkong</t>
  </si>
  <si>
    <t>Indien</t>
  </si>
  <si>
    <t>Indonesien</t>
  </si>
  <si>
    <t>Irland</t>
  </si>
  <si>
    <t>Island</t>
  </si>
  <si>
    <t>Israel</t>
  </si>
  <si>
    <t>Italien</t>
  </si>
  <si>
    <t>Japan</t>
  </si>
  <si>
    <t>Jersey</t>
  </si>
  <si>
    <t>Jordanien</t>
  </si>
  <si>
    <t>Kaiman-Inseln</t>
  </si>
  <si>
    <t>Kanada</t>
  </si>
  <si>
    <t>Kasachstan</t>
  </si>
  <si>
    <t>Kolumbien</t>
  </si>
  <si>
    <t>Kroatien</t>
  </si>
  <si>
    <t>Lettland</t>
  </si>
  <si>
    <t>Liberia</t>
  </si>
  <si>
    <t>Liechtenstein</t>
  </si>
  <si>
    <t>Litauen</t>
  </si>
  <si>
    <t>Luxemburg</t>
  </si>
  <si>
    <t>Malaysia</t>
  </si>
  <si>
    <t>Malta</t>
  </si>
  <si>
    <t>Marokko</t>
  </si>
  <si>
    <t>Mauritius</t>
  </si>
  <si>
    <t>Mexiko</t>
  </si>
  <si>
    <t>Mongolei</t>
  </si>
  <si>
    <t>Mosambik</t>
  </si>
  <si>
    <t>Namibia</t>
  </si>
  <si>
    <t>Neuseeland</t>
  </si>
  <si>
    <t>Niederlande</t>
  </si>
  <si>
    <t>Nigeria</t>
  </si>
  <si>
    <t>Norwegen</t>
  </si>
  <si>
    <t>Oman</t>
  </si>
  <si>
    <t xml:space="preserve">Österreich </t>
  </si>
  <si>
    <t>Panama</t>
  </si>
  <si>
    <t>Paraguay</t>
  </si>
  <si>
    <t>Peru</t>
  </si>
  <si>
    <t>Philippinen</t>
  </si>
  <si>
    <t>Polen</t>
  </si>
  <si>
    <t>Portugal</t>
  </si>
  <si>
    <t>Republik Korea</t>
  </si>
  <si>
    <t>Rumänien</t>
  </si>
  <si>
    <t>Russland</t>
  </si>
  <si>
    <t>Saudi-Arabien</t>
  </si>
  <si>
    <t>Schweden</t>
  </si>
  <si>
    <t>Schweiz</t>
  </si>
  <si>
    <t>Serbien</t>
  </si>
  <si>
    <t>Singapur</t>
  </si>
  <si>
    <t>Slowakei</t>
  </si>
  <si>
    <t>Slowenien</t>
  </si>
  <si>
    <t>Spanien</t>
  </si>
  <si>
    <t>Südafrika</t>
  </si>
  <si>
    <t>Taiwan</t>
  </si>
  <si>
    <t>Thailand</t>
  </si>
  <si>
    <t>Tschechien</t>
  </si>
  <si>
    <t>Türkei</t>
  </si>
  <si>
    <t>Ukraine</t>
  </si>
  <si>
    <t>Ungarn</t>
  </si>
  <si>
    <t>Uruguay</t>
  </si>
  <si>
    <t>Vereinigte Arabische Emirate</t>
  </si>
  <si>
    <t>Vereinigte Staaten</t>
  </si>
  <si>
    <t>Vereinigtes Königreich</t>
  </si>
  <si>
    <t>Vietnam</t>
  </si>
  <si>
    <t>Zypern</t>
  </si>
  <si>
    <t>020</t>
  </si>
  <si>
    <r>
      <rPr>
        <vertAlign val="superscript"/>
        <sz val="11"/>
        <color rgb="FF007858"/>
        <rFont val="Arial Narrow"/>
        <family val="2"/>
      </rPr>
      <t xml:space="preserve">1 </t>
    </r>
    <r>
      <rPr>
        <sz val="11"/>
        <color rgb="FF000000"/>
        <rFont val="Arial Narrow"/>
        <family val="2"/>
      </rPr>
      <t>Zuordnung gemäß der delegierten Verordnung (EU) Nr. 1152/2014</t>
    </r>
  </si>
  <si>
    <r>
      <t xml:space="preserve">Meldebogen </t>
    </r>
    <r>
      <rPr>
        <b/>
        <sz val="11"/>
        <color rgb="FF007858"/>
        <rFont val="Arial Narrow"/>
        <family val="2"/>
      </rPr>
      <t>EU CCyB2</t>
    </r>
    <r>
      <rPr>
        <b/>
        <sz val="11"/>
        <color theme="1"/>
        <rFont val="Arial Narrow"/>
        <family val="2"/>
      </rPr>
      <t xml:space="preserve"> – Höhe des institutsspezifischen antizyklischen Kapitalpuffers</t>
    </r>
  </si>
  <si>
    <t>Quote des institutsspezifischen antizyklischen Kapitalpuffers</t>
  </si>
  <si>
    <t>Anforderung an den institutsspezifischen antizyklischen Kapitalpuffer</t>
  </si>
  <si>
    <r>
      <t xml:space="preserve">Meldebogen </t>
    </r>
    <r>
      <rPr>
        <b/>
        <sz val="11"/>
        <color rgb="FF007858"/>
        <rFont val="Arial Narrow"/>
        <family val="2"/>
      </rPr>
      <t>EU LR1</t>
    </r>
    <r>
      <rPr>
        <b/>
        <sz val="11"/>
        <color rgb="FF000000"/>
        <rFont val="Arial Narrow"/>
        <family val="2"/>
      </rPr>
      <t xml:space="preserve"> – LRSum – Summarische Abstimmung zwischen bilanzierten Aktiva und Risikopositionen für die Verschuldungsquote</t>
    </r>
  </si>
  <si>
    <t>Maßgeblicher Betrag</t>
  </si>
  <si>
    <t>Summe der Aktiva laut veröffentlichtem Abschluss</t>
  </si>
  <si>
    <t>Anpassung bei Unternehmen, die für Rechnungslegungszwecke konsolidiert werden, aber aus dem aufsichtlichen Konsolidierungskreis ausgenommen sind</t>
  </si>
  <si>
    <t>(Anpassung bei verbrieften Risikopositionen, die die operativen Anforderungen für die Anerkennung von Risikoübertragungen erfüllen)</t>
  </si>
  <si>
    <t>(Anpassung bei vorübergehendem Ausschluss von Risikopositionen gegenüber Zentralbanken (falls zutreffend))</t>
  </si>
  <si>
    <t>(Anpassung bei Treuhandvermögen, das nach dem geltenden Rechnungslegungsrahmen in der Bilanz angesetzt wird, aber gemäß Artikel 429a Absatz 1 Buchstabe i CRR bei der Gesamtrisikopositionsmessgröße unberücksichtigt bleibt)</t>
  </si>
  <si>
    <t>Anpassung bei marktüblichen Käufen und Verkäufen finanzieller Vermögenswerte gemäß dem zum Handelstag geltenden Rechnungslegungsrahmen</t>
  </si>
  <si>
    <t>Anpassung bei berücksichtigungsfähigen Liquiditätsbündelungsgeschäften</t>
  </si>
  <si>
    <t>Anpassung bei derivativen Finanzinstrumenten</t>
  </si>
  <si>
    <t>Anpassung bei Wertpapierfinanzierungsgeschäften (SFTs)</t>
  </si>
  <si>
    <t>Anpassung bei außerbilanziellen Posten (d. h. Umrechnung außerbilanzieller Risikopositionen in Kreditäquivalenzbeträge)</t>
  </si>
  <si>
    <t>(Anpassung bei Anpassungen aufgrund des Gebots der vorsichtigen Bewertung und spezifischen und allgemeinen Rückstellungen, die eine Verringerung des Kernkapitals bewirkt haben)</t>
  </si>
  <si>
    <t>EU-11a</t>
  </si>
  <si>
    <t>(Anpassung bei Risikopositionen, die gemäß Artikel 429a Absatz 1 Buchstabe c CRR aus der Gesamtrisikopositionsmessgröße ausgeschlossen werden)</t>
  </si>
  <si>
    <t>EU-11b</t>
  </si>
  <si>
    <t>(Anpassung bei Risikopositionen, die gemäß Artikel 429a Absatz 1 Buchstabe j CRR aus der Gesamtrisikopositionsmessgröße ausgeschlossen werden)</t>
  </si>
  <si>
    <t>Sonstige Anpassungen</t>
  </si>
  <si>
    <r>
      <t xml:space="preserve">Meldebogen </t>
    </r>
    <r>
      <rPr>
        <b/>
        <sz val="11"/>
        <color rgb="FF007858"/>
        <rFont val="Arial Narrow"/>
        <family val="2"/>
      </rPr>
      <t>EU LR2</t>
    </r>
    <r>
      <rPr>
        <b/>
        <sz val="11"/>
        <color rgb="FF000000"/>
        <rFont val="Arial Narrow"/>
        <family val="2"/>
      </rPr>
      <t xml:space="preserve"> – LRCom – Einheitliche Offenlegung der Verschuldungsquote</t>
    </r>
  </si>
  <si>
    <t>Risikopositionen für die 
CRR-Verschuldungsquote</t>
  </si>
  <si>
    <t>Bilanzwirksame Risikopositionen (ohne Derivate und SFTs)</t>
  </si>
  <si>
    <t>Bilanzwirksame Posten (ohne Derivate und SFTs, aber einschließlich Sicherheiten)</t>
  </si>
  <si>
    <t>Hinzurechnung des Betrags von im Zusammenhang mit Derivaten gestellten Sicherheiten, die nach dem geltenden Rechnungslegungsrahmen von den Bilanzaktiva abgezogen werden</t>
  </si>
  <si>
    <t>(Abzüge von Forderungen für in bar geleistete Nachschüsse bei Derivatgeschäften)</t>
  </si>
  <si>
    <t>(Anpassung bei im Rahmen von Wertpapierfinanzierungsgeschäften entgegengenommenen Wertpapieren, 
die als Aktiva erfasst werden)</t>
  </si>
  <si>
    <t>(Allgemeine Kreditrisikoanpassungen an bilanzwirksamen Posten)</t>
  </si>
  <si>
    <t>(Bei der Ermittlung des Kernkapitals abgezogene Aktivabeträge)</t>
  </si>
  <si>
    <t>Summe der bilanzwirksamen Risikopositionen (ohne Derivate und SFTs)</t>
  </si>
  <si>
    <t>Risikopositionen aus Derivaten</t>
  </si>
  <si>
    <t>Wiederbeschaffungskosten für Derivatgeschäfte nach SA-CCR (d. h. ohne anrechenbare, in bar erhaltene Nachschüsse)</t>
  </si>
  <si>
    <t>EU-8a</t>
  </si>
  <si>
    <t>Abweichende Regelung für Derivate: Beitrag der Wiederbeschaffungskosten nach vereinfachtem Standardansatz</t>
  </si>
  <si>
    <t>Aufschläge für den potenziellen künftigen Risikopositionswert im Zusammenhang mit SA-CCR-Derivatgeschäften</t>
  </si>
  <si>
    <t>EU-9a</t>
  </si>
  <si>
    <t>Abweichende Regelung für Derivate: Potenzieller künftiger Risikopositionsbeitrag nach vereinfachtem Standardansatz</t>
  </si>
  <si>
    <t>EU-9b</t>
  </si>
  <si>
    <t>Risikoposition gemäß Ursprungsrisikomethode</t>
  </si>
  <si>
    <t>(Ausgeschlossener CCP-Teil kundengeclearter Handelsrisikopositionen) (SA-CCR)</t>
  </si>
  <si>
    <t>EU-10a</t>
  </si>
  <si>
    <t>(Ausgeschlossener CCP-Teil kundengeclearter Handelsrisikopositionen) (vereinfachter Standardansatz)</t>
  </si>
  <si>
    <t>EU-10b</t>
  </si>
  <si>
    <t>(Ausgeschlossener CCP-Teil kundengeclearter Handelsrisikopositionen) (Ursprungsrisikomethode)</t>
  </si>
  <si>
    <t>Angepasster effektiver Nominalwert geschriebener Kreditderivate</t>
  </si>
  <si>
    <t>(Aufrechnungen der angepassten effektiven Nominalwerte und Abzüge der Aufschläge für geschriebene Kreditderivate)</t>
  </si>
  <si>
    <t>Gesamtsumme der Risikopositionen aus Derivaten</t>
  </si>
  <si>
    <t>Risikopositionen aus Wertpapierfinanzierungsgeschäften (SFTs)</t>
  </si>
  <si>
    <t>Brutto-Aktiva aus SFTs (ohne Anerkennung von Netting), nach Bereinigung um als Verkauf verbuchte Geschäfte</t>
  </si>
  <si>
    <t>(Aufgerechnete Beträge von Barverbindlichkeiten und -forderungen aus Brutto-Aktiva aus SFTs)</t>
  </si>
  <si>
    <t>Gegenparteiausfallrisikoposition für SFT-Aktiva</t>
  </si>
  <si>
    <t>EU-16a</t>
  </si>
  <si>
    <t>Abweichende Regelung für SFTs: Gegenparteiausfallrisikoposition gemäß Artikel 429e Absatz 5 und 
Artikel 222 CRR</t>
  </si>
  <si>
    <t>Risikopositionen aus als Beauftragter getätigten Geschäften</t>
  </si>
  <si>
    <t>EU-17a</t>
  </si>
  <si>
    <t>(Ausgeschlossener CCP-Teil kundengeclearter SFT-Risikopositionen)</t>
  </si>
  <si>
    <t>Gesamtsumme der Risikopositionen aus Wertpapierfinanzierungsgeschäften</t>
  </si>
  <si>
    <t>Sonstige außerbilanzielle Risikopositionen</t>
  </si>
  <si>
    <t>Außerbilanzielle Risikopositionen zum Bruttonominalwert</t>
  </si>
  <si>
    <t>(Anpassungen für die Umrechnung in Kreditäquivalenzbeträge)</t>
  </si>
  <si>
    <t>(Bei der Bestimmung des Kernkapitals abgezogene allgemeine Rückstellungen sowie spezifische Rückstellungen in Verbindung mit außerbilanziellen Risikopositionen)</t>
  </si>
  <si>
    <t>Außerbilanzielle Risikopositionen</t>
  </si>
  <si>
    <t>Ausgeschlossene Risikopositionen</t>
  </si>
  <si>
    <t>EU-22a</t>
  </si>
  <si>
    <t>(Risikopositionen, die gemäß Artikel 429a Absatz 1 Buchstabe c CRR aus der Gesamtrisikopositionsmessgröße ausgeschlossen werden)</t>
  </si>
  <si>
    <t>EU-22b</t>
  </si>
  <si>
    <t>((Bilanzielle und außerbilanzielle) Risikopositionen, die gemäß Artikel 429a Absatz 1 Buchstabe j CRR ausgeschlossen werden)</t>
  </si>
  <si>
    <t>EU-22c</t>
  </si>
  <si>
    <t>(Ausgeschlossene Risikopositionen öffentlicher Entwicklungsbanken (oder als solche behandelter Einheiten) – öffentliche Investitionen)</t>
  </si>
  <si>
    <t>EU-22d</t>
  </si>
  <si>
    <t>(Ausgeschlossene Risikopositionen öffentlicher Entwicklungsbanken (oder als solche behandelter Einheiten) – Förderdarlehen)</t>
  </si>
  <si>
    <t>EU-22e</t>
  </si>
  <si>
    <t>(Ausgeschlossene Risikopositionen aus der Weitergabe von Förderdarlehen durch Institute, die keine öffentlichen Entwicklungsbanken (oder als solche behandelte Einheiten) sind)</t>
  </si>
  <si>
    <t>EU-22f</t>
  </si>
  <si>
    <t>(Ausgeschlossene garantierte Teile von Risikopositionen aus Exportkrediten)</t>
  </si>
  <si>
    <t>EU-22g</t>
  </si>
  <si>
    <t>(Ausgeschlossene überschüssige Sicherheiten, die bei Triparty Agents hinterlegt wurden)</t>
  </si>
  <si>
    <t>EU-22h</t>
  </si>
  <si>
    <t>(Von CSDs/Instituten erbrachte CSD-bezogene Dienstleistungen, die gemäß Artikel 429a Absatz 1 Buchstabe o CRR ausgeschlossen werden)</t>
  </si>
  <si>
    <t>EU-22i</t>
  </si>
  <si>
    <t>(Von benannten Instituten erbrachte CSD-bezogene Dienstleistungen, die gemäß Artikel 429a Absatz 1 Buchstabe p CRR ausgeschlossen werden)</t>
  </si>
  <si>
    <t>EU-22j</t>
  </si>
  <si>
    <t>(Verringerung des Risikopositionswerts von Vorfinanzierungs- oder Zwischenkrediten)</t>
  </si>
  <si>
    <t>EU-22k</t>
  </si>
  <si>
    <t>Gesamtsumme der ausgeschlossenen Risikopositionen</t>
  </si>
  <si>
    <t>Kernkapital und Gesamtrisikopositionsmessgröße</t>
  </si>
  <si>
    <t>Kernkapital</t>
  </si>
  <si>
    <t>Verschuldungsquote (in %)</t>
  </si>
  <si>
    <t>EU-25</t>
  </si>
  <si>
    <t>Verschuldungsquote (ohne die Auswirkungen der Ausnahmeregelung für öffentliche Investitionen und Förderdarlehen) (in %)</t>
  </si>
  <si>
    <t>25a</t>
  </si>
  <si>
    <t>Verschuldungsquote (ohne die Auswirkungen etwaiger vorübergehender Ausnahmeregelungen für Zentralbankreserven) (in %)</t>
  </si>
  <si>
    <t>Regulatorische Mindestanforderung an die Verschuldungsquote (in %)</t>
  </si>
  <si>
    <t>EU-26a</t>
  </si>
  <si>
    <t>Zusätzliche Eigenmittelanforderungen zur Eindämmung des Risikos einer übermäßigen Verschuldung (in %)</t>
  </si>
  <si>
    <t>EU-26b</t>
  </si>
  <si>
    <t>davon: in Form von hartem Kernkapital</t>
  </si>
  <si>
    <t>Anforderung an den Puffer der Verschuldungsquote (in %)</t>
  </si>
  <si>
    <t>EU-27a</t>
  </si>
  <si>
    <t>Gesamtanforderungen an die Verschuldungsquote (in %)</t>
  </si>
  <si>
    <t>Gewählte Übergangsregelung und maßgebliche Risikopositionen</t>
  </si>
  <si>
    <t>EU-27b</t>
  </si>
  <si>
    <t>Gewählte Übergangsregelung für die Definition der Kapitalmessgröße</t>
  </si>
  <si>
    <t>Vollständig eingeführt</t>
  </si>
  <si>
    <t>Offenlegung von Mittelwerten</t>
  </si>
  <si>
    <t>Mittelwert der Tageswerte der Brutto-Aktiva aus SFTs nach Bereinigung um als Verkauf verbuchte Geschäfte und Aufrechnung der Beträge damit verbundener Barverbindlichkeiten und -forderungen</t>
  </si>
  <si>
    <t>Quartalsendwert der Brutto-Aktiva aus SFTs nach Bereinigung um als Verkauf verbuchte Geschäfte und Aufrechnung der Beträge damit verbundener Barverbindlichkeiten und -forderungen</t>
  </si>
  <si>
    <t>Gesamtrisikopositionsmessgröße (einschließlich der Auswirkungen etwaiger vorübergehender Ausnahmeregelungen für Zentralbankreserven) unter Einbeziehung der in Zeile 28 offengelegten Mittelwerte der Brutto- Aktiva aus SFTs (nach Bereinigung um als Verkauf verbuchte Geschäfte und Aufrechnung der Beträge damit verbundener Barverbindlichkeiten und -forderungen)</t>
  </si>
  <si>
    <t>30a</t>
  </si>
  <si>
    <t>Gesamtrisikopositionsmessgröße (ohne die Auswirkungen etwaiger vorübergehender Ausnahmeregelungen für Zentralbankreserven) unter Einbeziehung der in Zeile 28 offengelegten Mittelwerte der Brutto-Aktiva aus SFTs (nach Bereinigung um als Verkauf verbuchte Geschäfte und Aufrechnung der Beträge damit verbundener Barverbindlichkeiten und -forderungen)</t>
  </si>
  <si>
    <t>Verschuldungsquote (einschließlich der Auswirkungen etwaiger vorübergehender Ausnahmeregelungen für Zentralbankreserven) unter Einbeziehung der in Zeile 28 offengelegten Mittelwerte der Brutto-Aktiva aus SFTs (nach Bereinigung um als Verkauf verbuchte Geschäfte und Aufrechnung der Beträge damit verbundener Barverbindlichkeiten und -forderungen)</t>
  </si>
  <si>
    <t>31a</t>
  </si>
  <si>
    <t>Verschuldungsquote (ohne die Auswirkungen etwaiger vorübergehender Ausnahmeregelungen für Zentralbankreserven) unter Einbeziehung der in Zeile 28 offengelegten Mittelwerte der Brutto-Aktiva aus SFTs (nach Bereinigung um als Verkauf verbuchte Geschäfte und Aufrechnung der Beträge damit verbundener Barverbindlichkeiten und -forderungen)</t>
  </si>
  <si>
    <r>
      <t xml:space="preserve">Meldebogen </t>
    </r>
    <r>
      <rPr>
        <b/>
        <sz val="11"/>
        <color rgb="FF007858"/>
        <rFont val="Arial Narrow"/>
        <family val="2"/>
      </rPr>
      <t xml:space="preserve">EU LR3 </t>
    </r>
    <r>
      <rPr>
        <b/>
        <sz val="11"/>
        <color rgb="FF000000"/>
        <rFont val="Arial Narrow"/>
        <family val="2"/>
      </rPr>
      <t>– LRSpl – Aufgliederung der bilanzwirksamen Risikopositionen
(ohne Derivate, SFTs und ausgenommene Risikopositionen)</t>
    </r>
  </si>
  <si>
    <t>EU-1</t>
  </si>
  <si>
    <t>Gesamtsumme der bilanzwirksamen Risikopositionen 
(ohne Derivate, SFTs und ausgenommene Risikopositionen), davon:</t>
  </si>
  <si>
    <t>EU-2</t>
  </si>
  <si>
    <t>Risikopositionen im Handelsbuch</t>
  </si>
  <si>
    <t>EU-3</t>
  </si>
  <si>
    <t>Risikopositionen im Anlagebuch, davon:</t>
  </si>
  <si>
    <t>EU-4</t>
  </si>
  <si>
    <t>Risikopositionen in Form gedeckter Schuldverschreibungen</t>
  </si>
  <si>
    <t>EU-5</t>
  </si>
  <si>
    <t>Risikopositionen, die wie Risikopositionen gegenüber Staaten behandelt werden</t>
  </si>
  <si>
    <t>EU-6</t>
  </si>
  <si>
    <t>Risikopositionen gegenüber regionalen Gebietskörperschaften, multilateralen Entwicklungsbanken, internationalen Organisationen und öffentlichen Stellen, die nicht wie Staaten behandelt werden</t>
  </si>
  <si>
    <t>EU-7</t>
  </si>
  <si>
    <t>Risikopositionen gegenüber Instituten</t>
  </si>
  <si>
    <t>EU-8</t>
  </si>
  <si>
    <t>Durch Grundpfandrechte an Immobilien besicherte Risikopositionen</t>
  </si>
  <si>
    <t>EU-9</t>
  </si>
  <si>
    <t>Risikopositionen aus dem Mengengeschäft</t>
  </si>
  <si>
    <t>EU-10</t>
  </si>
  <si>
    <t>Risikopositionen gegenüber Unternehmen</t>
  </si>
  <si>
    <t>EU-11</t>
  </si>
  <si>
    <t>Ausgefallene Risikopositionen</t>
  </si>
  <si>
    <t>EU-12</t>
  </si>
  <si>
    <t>Sonstige Risikopositionen (z. B. Beteiligungen, Verbriefungen und sonstige Aktiva, 
die keine Kreditverpflichtungen sind)</t>
  </si>
  <si>
    <r>
      <t>Meldebogen</t>
    </r>
    <r>
      <rPr>
        <b/>
        <sz val="11"/>
        <color rgb="FF007858"/>
        <rFont val="Arial Narrow"/>
        <family val="2"/>
      </rPr>
      <t xml:space="preserve"> EU LIQ1</t>
    </r>
    <r>
      <rPr>
        <b/>
        <sz val="11"/>
        <color theme="1"/>
        <rFont val="Arial Narrow"/>
        <family val="2"/>
      </rPr>
      <t xml:space="preserve"> - Quantitative Angaben zur LCR</t>
    </r>
  </si>
  <si>
    <t>Konsolidierungskreis: auf Einzel-Basis</t>
  </si>
  <si>
    <t>Ungewichteter Gesamtwert (Durchschnitt) - Institut -</t>
  </si>
  <si>
    <t>Gewichteter Gesamtwert (Durchschnitt) - Institut -</t>
  </si>
  <si>
    <t>Ungewichteter Gesamtwert (Durchschnitt) - Gruppe -</t>
  </si>
  <si>
    <t>Gewichteter Gesamtwert (Durchschnitt) - Gruppe -</t>
  </si>
  <si>
    <t>EU 1a</t>
  </si>
  <si>
    <t>Quartal endet am (TT. Monat JJJJ)</t>
  </si>
  <si>
    <t>EU 1b</t>
  </si>
  <si>
    <t>Anzahl der bei der Berechnung der Durchschnittswerte verwendeten Datenpunkte</t>
  </si>
  <si>
    <t>HOCHWERTIGE LIQUIDE VERMÖGENSWERTE</t>
  </si>
  <si>
    <t>Hochwertige liquide Vermögenswerte insgesamt (HQLA)</t>
  </si>
  <si>
    <t>MITTELABFLÜSSE</t>
  </si>
  <si>
    <t>Privatkundeneinlagen und Einlagen von kleinen Geschäftskunden, davon:</t>
  </si>
  <si>
    <t>Stabile Einlagen</t>
  </si>
  <si>
    <t>Weniger stabile Einlagen</t>
  </si>
  <si>
    <t>Unbesicherte großvolumige Finanzierung</t>
  </si>
  <si>
    <t>Operative Einlagen (alle Gegenparteien) und Einlagen in Netzwerken von Genossenschaftsbanken</t>
  </si>
  <si>
    <t>Nicht operative Einlagen (alle Gegenparteien)</t>
  </si>
  <si>
    <t>Unbesicherte Schuldtitel</t>
  </si>
  <si>
    <t>Besicherte großvolumige Finanzierung</t>
  </si>
  <si>
    <t>Zusätzliche Anforderungen</t>
  </si>
  <si>
    <t>Abflüsse im Zusammenhang mit Derivate-Risikopositionen und sonstigen Anforderungen an Sicherheiten</t>
  </si>
  <si>
    <t>Abflüsse im Zusammenhang mit dem Verlust an Finanzmitteln aus Schuldtiteln</t>
  </si>
  <si>
    <t>Kredit- und Liquiditätsfazilitäten</t>
  </si>
  <si>
    <t>Sonstige vertragliche Finanzierungsverpflichtungen</t>
  </si>
  <si>
    <t>Sonstige Eventualfinanzierungsverpflichtungen</t>
  </si>
  <si>
    <t>GESAMTMITTELABFLÜSSE</t>
  </si>
  <si>
    <t>MITTELZUFLÜSSE</t>
  </si>
  <si>
    <t>Besicherte Kreditvergabe (z. B. Reverse Repos)</t>
  </si>
  <si>
    <t>Zuflüsse von in vollem Umfang bedienten Risikopositionen</t>
  </si>
  <si>
    <t>Sonstige Mittelzuflüsse</t>
  </si>
  <si>
    <t>EU-19a</t>
  </si>
  <si>
    <t>(Differenz zwischen der Summe der gewichteten Zuflüsse und der Summe der gewichteten Abflüsse aus Drittländern, in denen Transferbeschränkungen gelten, oder die auf nichtkonvertierbare Währungen lauten)</t>
  </si>
  <si>
    <t>EU-19b</t>
  </si>
  <si>
    <t>(Überschüssige Zuflüsse von einem verbundenen spezialisierten Kreditinstitut)</t>
  </si>
  <si>
    <t>GESAMTMITTELZUFLÜSSE</t>
  </si>
  <si>
    <t>Vollständig ausgenommene Zuflüsse</t>
  </si>
  <si>
    <t>Zuflüsse mit der Obergrenze von 90 %</t>
  </si>
  <si>
    <t>Zuflüsse mit der Obergrenze von 75 %</t>
  </si>
  <si>
    <t>BEREINIGTER GESAMTWERT</t>
  </si>
  <si>
    <t>EU-21</t>
  </si>
  <si>
    <t>LIQUIDITÄTSPUFFER</t>
  </si>
  <si>
    <t>GESAMTE NETTOMITTELABFLÜSSE</t>
  </si>
  <si>
    <t>LIQUIDITÄTSDECKUNGSQUOTE</t>
  </si>
  <si>
    <r>
      <t xml:space="preserve">Meldebogen </t>
    </r>
    <r>
      <rPr>
        <b/>
        <sz val="11"/>
        <color rgb="FF007858"/>
        <rFont val="Arial Narrow"/>
        <family val="2"/>
      </rPr>
      <t>EU LIQ2</t>
    </r>
    <r>
      <rPr>
        <b/>
        <sz val="11"/>
        <color theme="1"/>
        <rFont val="Arial Narrow"/>
        <family val="2"/>
      </rPr>
      <t>: Strukturelle Liquiditätsquote</t>
    </r>
  </si>
  <si>
    <t>(Mio. €)</t>
  </si>
  <si>
    <t>Ungewichteter Wert nach Restlaufzeit</t>
  </si>
  <si>
    <t>Gewichteter Wert</t>
  </si>
  <si>
    <t>Keine Restlaufzeit</t>
  </si>
  <si>
    <t>&lt; 6 Monate</t>
  </si>
  <si>
    <t>6 Monate bis 
&lt; 1 Jahr</t>
  </si>
  <si>
    <t>≥ 1 Jahr</t>
  </si>
  <si>
    <t>Posten der verfügbaren stabilen Refinanzierung (ASF)</t>
  </si>
  <si>
    <t>Kapitalposten und -instrumente</t>
  </si>
  <si>
    <t>Eigenmittel</t>
  </si>
  <si>
    <t>Sonstige Kapitalinstrumente</t>
  </si>
  <si>
    <t>Privatkundeneinlagen</t>
  </si>
  <si>
    <t>Großvolumige Finanzierung:</t>
  </si>
  <si>
    <t>Operative Einlagen</t>
  </si>
  <si>
    <t>Sonstige großvolumige Finanzierung</t>
  </si>
  <si>
    <t>Interdependente Verbindlichkeiten</t>
  </si>
  <si>
    <t>Sonstige Verbindlichkeiten:</t>
  </si>
  <si>
    <t>NSFR für Derivatverbindlichkeiten</t>
  </si>
  <si>
    <t>Sämtliche anderen Verbindlichkeiten und Kapitalinstrumente, die nicht in den vorstehenden Kategorien enthalten sind</t>
  </si>
  <si>
    <t>Verfügbare stabile Refinanzierung (ASF) insgesamt</t>
  </si>
  <si>
    <t>Posten der erforderlichen stabilen Refinanzierung (RSF)</t>
  </si>
  <si>
    <t>EU-15a</t>
  </si>
  <si>
    <t>Mit einer Restlaufzeit von mindestens einem Jahr belastete Vermögenswerte im Deckungspool</t>
  </si>
  <si>
    <t>Einlagen, die zu operativen Zwecken bei anderen Finanzinstituten gehalten werden</t>
  </si>
  <si>
    <t>Vertragsgemäß bediente Darlehen und Wertpapiere:</t>
  </si>
  <si>
    <t>Vertragsgemäß bediente Wertpapierfinanzierungs-geschäfte mit Finanzkunden, durch HQLA der Stufe 1 besichert, auf die ein Haircut von 0 % angewandt werden kann</t>
  </si>
  <si>
    <t>Vertragsgemäß bediente Wertpapierfinanzierungs-geschäfte mit Finanzkunden, durch andere Vermögenswerte und Darlehen und Kredite an Finanzkunden besichert</t>
  </si>
  <si>
    <t>Vertragsgemäß bediente Darlehen an nichtfinanzielle Kapitalgesellschaften, Darlehen an Privat- und kleine Geschäftskunden und Darlehen an Staaten und öffentliche Stellen, davon:</t>
  </si>
  <si>
    <t>Mit einem Risikogewicht von höchstens 35 % nach dem Standardansatz für Kreditrisiko laut Basel II</t>
  </si>
  <si>
    <t>Vertragsgemäß bediente Hypothekendarlehen auf Wohnimmobilien, davon:</t>
  </si>
  <si>
    <t>Sonstige Darlehen und Wertpapiere, die nicht ausgefallen sind und nicht als HQLA infrage kommen, einschließlich börsengehandelter Aktien und bilanzwirksamer Posten für die Handelsfinanzierung</t>
  </si>
  <si>
    <t>Interdependente Aktiva</t>
  </si>
  <si>
    <t>Sonstige Aktiva</t>
  </si>
  <si>
    <t>Physisch gehandelte Waren</t>
  </si>
  <si>
    <t>Als Einschuss für Derivatekontrakte geleistete Aktiva und Beiträge zu Ausfallfonds von CCPs</t>
  </si>
  <si>
    <t>NSFR für Derivateaktiva</t>
  </si>
  <si>
    <t>NSFR für Derivatverbindlichkeiten vor Abzug geleisteter Nachschüsse</t>
  </si>
  <si>
    <t>Alle sonstigen Aktiva, die nicht in den vorstehenden Kategorien enthalten sind</t>
  </si>
  <si>
    <t>Außerbilanzielle Posten</t>
  </si>
  <si>
    <t>RSF insgesamt</t>
  </si>
  <si>
    <t>Strukturelle Liquiditätsquote (%) - Gruppe -</t>
  </si>
  <si>
    <r>
      <rPr>
        <b/>
        <sz val="11"/>
        <color rgb="FF000000"/>
        <rFont val="Arial Narrow"/>
        <family val="2"/>
      </rPr>
      <t xml:space="preserve">Meldebogen </t>
    </r>
    <r>
      <rPr>
        <b/>
        <sz val="11"/>
        <color rgb="FF007858"/>
        <rFont val="Arial Narrow"/>
        <family val="2"/>
      </rPr>
      <t>EU CR1</t>
    </r>
    <r>
      <rPr>
        <b/>
        <sz val="11"/>
        <color rgb="FF000000"/>
        <rFont val="Arial Narrow"/>
        <family val="2"/>
      </rPr>
      <t>: Vertragsgemäß bediente und notleidende Risikopositionen und damit verbundene Rückstellungen</t>
    </r>
  </si>
  <si>
    <t>f</t>
  </si>
  <si>
    <t>g</t>
  </si>
  <si>
    <t>h</t>
  </si>
  <si>
    <t>i</t>
  </si>
  <si>
    <t>j</t>
  </si>
  <si>
    <t>k</t>
  </si>
  <si>
    <t>l</t>
  </si>
  <si>
    <t>m</t>
  </si>
  <si>
    <t>n</t>
  </si>
  <si>
    <t>o</t>
  </si>
  <si>
    <t>Bruttobuchwert / Nominalbetrag</t>
  </si>
  <si>
    <t>Kumulierte Wertminderung, kumulierte negative Änderungen 
beim beizulegenden Zeitwert 
aufgrund von Ausfallrisiken und Rückstellungen</t>
  </si>
  <si>
    <t>Kumulierte teilweise Abschreibung</t>
  </si>
  <si>
    <t>Empfangene Sicherheiten und Finanzgarantien</t>
  </si>
  <si>
    <t>Vertragsgemäß bediente Risikopositionen</t>
  </si>
  <si>
    <t>Notleidende Risikopositionen</t>
  </si>
  <si>
    <t>Vertragsgemäß bediente Risikopositionen - kumulierte Wertminderung und Rückstellungen</t>
  </si>
  <si>
    <t>Notleidende Risikopositionen – kumulierte Wertminderung, kumulierte negative Änderungen beim beizulegenden Zeitwert aufgrund von Ausfallrisiken und Rückstellungen</t>
  </si>
  <si>
    <t>Bei vertragsgemäß bedienten Risikoposi- tionen</t>
  </si>
  <si>
    <t>Bei notleidenden Risikopositionen</t>
  </si>
  <si>
    <t>Davon Stufe 1</t>
  </si>
  <si>
    <t>Davon Stufe 2</t>
  </si>
  <si>
    <t>Davon Stufe 3</t>
  </si>
  <si>
    <t>005</t>
  </si>
  <si>
    <t>Guthaben bei Zentralbanken und Sichtguthaben</t>
  </si>
  <si>
    <t>Darlehen und Kredite</t>
  </si>
  <si>
    <t>Zentralbanken</t>
  </si>
  <si>
    <t>030</t>
  </si>
  <si>
    <t>Sektor Staat</t>
  </si>
  <si>
    <t>040</t>
  </si>
  <si>
    <t>Kreditinstitute</t>
  </si>
  <si>
    <t>050</t>
  </si>
  <si>
    <t>Sonstige finanzielle Kapitalgesellschaften</t>
  </si>
  <si>
    <t>060</t>
  </si>
  <si>
    <t>Nichtfinanzielle Kapitalgesellschaften</t>
  </si>
  <si>
    <t>070</t>
  </si>
  <si>
    <t>Davon: KMU</t>
  </si>
  <si>
    <t>080</t>
  </si>
  <si>
    <t>Haushalte</t>
  </si>
  <si>
    <t>090</t>
  </si>
  <si>
    <t>Schuldverschreibungen</t>
  </si>
  <si>
    <t>100</t>
  </si>
  <si>
    <t>110</t>
  </si>
  <si>
    <t>120</t>
  </si>
  <si>
    <t>130</t>
  </si>
  <si>
    <t>140</t>
  </si>
  <si>
    <t>150</t>
  </si>
  <si>
    <t>160</t>
  </si>
  <si>
    <t>170</t>
  </si>
  <si>
    <t>180</t>
  </si>
  <si>
    <t>190</t>
  </si>
  <si>
    <t>200</t>
  </si>
  <si>
    <t>210</t>
  </si>
  <si>
    <t>220</t>
  </si>
  <si>
    <r>
      <t xml:space="preserve">Die Spalten </t>
    </r>
    <r>
      <rPr>
        <i/>
        <sz val="11"/>
        <color rgb="FF007858"/>
        <rFont val="Arial Narrow"/>
        <family val="2"/>
      </rPr>
      <t>b</t>
    </r>
    <r>
      <rPr>
        <i/>
        <sz val="11"/>
        <rFont val="Arial Narrow"/>
        <family val="2"/>
      </rPr>
      <t>,</t>
    </r>
    <r>
      <rPr>
        <i/>
        <sz val="11"/>
        <color rgb="FF007858"/>
        <rFont val="Arial Narrow"/>
        <family val="2"/>
      </rPr>
      <t xml:space="preserve"> c</t>
    </r>
    <r>
      <rPr>
        <i/>
        <sz val="11"/>
        <rFont val="Arial Narrow"/>
        <family val="2"/>
      </rPr>
      <t>,</t>
    </r>
    <r>
      <rPr>
        <i/>
        <sz val="11"/>
        <color rgb="FF007858"/>
        <rFont val="Arial Narrow"/>
        <family val="2"/>
      </rPr>
      <t xml:space="preserve"> e</t>
    </r>
    <r>
      <rPr>
        <i/>
        <sz val="11"/>
        <rFont val="Arial Narrow"/>
        <family val="2"/>
      </rPr>
      <t>,</t>
    </r>
    <r>
      <rPr>
        <i/>
        <sz val="11"/>
        <color rgb="FF007858"/>
        <rFont val="Arial Narrow"/>
        <family val="2"/>
      </rPr>
      <t xml:space="preserve"> f</t>
    </r>
    <r>
      <rPr>
        <i/>
        <sz val="11"/>
        <rFont val="Arial Narrow"/>
        <family val="2"/>
      </rPr>
      <t>,</t>
    </r>
    <r>
      <rPr>
        <i/>
        <sz val="11"/>
        <color rgb="FF007858"/>
        <rFont val="Arial Narrow"/>
        <family val="2"/>
      </rPr>
      <t xml:space="preserve"> h</t>
    </r>
    <r>
      <rPr>
        <i/>
        <sz val="11"/>
        <rFont val="Arial Narrow"/>
        <family val="2"/>
      </rPr>
      <t>,</t>
    </r>
    <r>
      <rPr>
        <i/>
        <sz val="11"/>
        <color rgb="FF007858"/>
        <rFont val="Arial Narrow"/>
        <family val="2"/>
      </rPr>
      <t xml:space="preserve"> i</t>
    </r>
    <r>
      <rPr>
        <i/>
        <sz val="11"/>
        <rFont val="Arial Narrow"/>
        <family val="2"/>
      </rPr>
      <t>,</t>
    </r>
    <r>
      <rPr>
        <i/>
        <sz val="11"/>
        <color rgb="FF007858"/>
        <rFont val="Arial Narrow"/>
        <family val="2"/>
      </rPr>
      <t xml:space="preserve"> k </t>
    </r>
    <r>
      <rPr>
        <i/>
        <sz val="11"/>
        <rFont val="Arial Narrow"/>
        <family val="2"/>
      </rPr>
      <t>und</t>
    </r>
    <r>
      <rPr>
        <i/>
        <sz val="11"/>
        <color rgb="FF007858"/>
        <rFont val="Arial Narrow"/>
        <family val="2"/>
      </rPr>
      <t xml:space="preserve"> l</t>
    </r>
    <r>
      <rPr>
        <i/>
        <sz val="11"/>
        <rFont val="Arial Narrow"/>
        <family val="2"/>
      </rPr>
      <t xml:space="preserve"> werden nicht berichtet, da die OLB kein großes Institut mit mind. 5% notleidenden Positionen. gem. </t>
    </r>
    <r>
      <rPr>
        <i/>
        <sz val="11"/>
        <color rgb="FF007858"/>
        <rFont val="Arial Narrow"/>
        <family val="2"/>
      </rPr>
      <t>Durchführungsverordnung (EU) 2021/637</t>
    </r>
    <r>
      <rPr>
        <i/>
        <sz val="11"/>
        <rFont val="Arial Narrow"/>
        <family val="2"/>
      </rPr>
      <t xml:space="preserve"> ist.</t>
    </r>
  </si>
  <si>
    <r>
      <rPr>
        <b/>
        <sz val="11"/>
        <color rgb="FF000000"/>
        <rFont val="Arial Narrow"/>
        <family val="2"/>
      </rPr>
      <t xml:space="preserve">Meldebogen </t>
    </r>
    <r>
      <rPr>
        <b/>
        <sz val="11"/>
        <color rgb="FF007858"/>
        <rFont val="Arial Narrow"/>
        <family val="2"/>
      </rPr>
      <t>EU CR1-A</t>
    </r>
    <r>
      <rPr>
        <b/>
        <sz val="11"/>
        <color rgb="FF000000"/>
        <rFont val="Arial Narrow"/>
        <family val="2"/>
      </rPr>
      <t>: Restlaufzeit von Risikopositionen</t>
    </r>
  </si>
  <si>
    <t>Netto-Risikopositionswert</t>
  </si>
  <si>
    <t>Jederzeit kündbar</t>
  </si>
  <si>
    <t>&lt;= 1 Jahr</t>
  </si>
  <si>
    <t>&gt; 1 Jahr 
&lt;= 5 Jahre</t>
  </si>
  <si>
    <t>&gt; 5 Jahre</t>
  </si>
  <si>
    <t>Keine angegebene Restlaufzeit</t>
  </si>
  <si>
    <r>
      <rPr>
        <b/>
        <sz val="11"/>
        <color rgb="FF000000"/>
        <rFont val="Arial Narrow"/>
        <family val="2"/>
      </rPr>
      <t xml:space="preserve">Meldebogen </t>
    </r>
    <r>
      <rPr>
        <b/>
        <sz val="11"/>
        <color rgb="FF007858"/>
        <rFont val="Arial Narrow"/>
        <family val="2"/>
      </rPr>
      <t>EU CR2</t>
    </r>
    <r>
      <rPr>
        <b/>
        <sz val="11"/>
        <color rgb="FF000000"/>
        <rFont val="Arial Narrow"/>
        <family val="2"/>
      </rPr>
      <t>: Veränderung des Bestands notleidender Darlehen und Kredite</t>
    </r>
  </si>
  <si>
    <t>Bruttobuchwert</t>
  </si>
  <si>
    <t>Ursprünglicher Bestand notleidender Darlehen und Kredite</t>
  </si>
  <si>
    <t>Zuflüsse zu notleidenden Portfolios</t>
  </si>
  <si>
    <t>Abflüsse aus notleidenden Portfolios</t>
  </si>
  <si>
    <t>Abflüsse aufgrund von Abschreibungen</t>
  </si>
  <si>
    <t>Abfluss aus sonstigen Gründen</t>
  </si>
  <si>
    <t>Endgültiger Bestand notleidender Darlehen und Kredite</t>
  </si>
  <si>
    <r>
      <rPr>
        <b/>
        <sz val="11"/>
        <color rgb="FF000000"/>
        <rFont val="Arial Narrow"/>
        <family val="2"/>
      </rPr>
      <t xml:space="preserve">Meldebogen </t>
    </r>
    <r>
      <rPr>
        <b/>
        <sz val="11"/>
        <color rgb="FF007858"/>
        <rFont val="Arial Narrow"/>
        <family val="2"/>
      </rPr>
      <t>EU CQ1</t>
    </r>
    <r>
      <rPr>
        <b/>
        <sz val="11"/>
        <color rgb="FF000000"/>
        <rFont val="Arial Narrow"/>
        <family val="2"/>
      </rPr>
      <t>: Kreditqualität gestundeter Risikopositionen</t>
    </r>
  </si>
  <si>
    <t>Bruttobuchwert / Nominalbetrag der Risikopositionen mit Stundungsmaßnahmen</t>
  </si>
  <si>
    <t>Kumulierte Wertminderung, 
kumulierte negative Änderungen beim beizulegenden Zeitwert aufgrund von Ausfallrisiken und Rückstellungen</t>
  </si>
  <si>
    <t>Empfangene Sicherheiten und 
empfangene Finanzgarantien für 
gestundete Risikopositionen</t>
  </si>
  <si>
    <t>Vertragsgemäß bedient 
gestundet</t>
  </si>
  <si>
    <t>Notleidend gestundet</t>
  </si>
  <si>
    <t>Bei 
vertragsgemäß bedienten gestundeten Risikopositionen</t>
  </si>
  <si>
    <t>Bei notleidend gestundeten Risikopositionen</t>
  </si>
  <si>
    <t>Davon: Empfangene Sicherheiten und Finanzgarantien für notleidende Risikopositionen mit Stundungsmaßnahmen</t>
  </si>
  <si>
    <t>Davon: 
ausgefallen</t>
  </si>
  <si>
    <t>Davon: wertgemindert</t>
  </si>
  <si>
    <t>Erteilte Kreditzusagen</t>
  </si>
  <si>
    <r>
      <rPr>
        <b/>
        <sz val="11"/>
        <color rgb="FF000000"/>
        <rFont val="Arial Narrow"/>
        <family val="2"/>
      </rPr>
      <t xml:space="preserve">Meldebogen </t>
    </r>
    <r>
      <rPr>
        <b/>
        <sz val="11"/>
        <color rgb="FF007858"/>
        <rFont val="Arial Narrow"/>
        <family val="2"/>
      </rPr>
      <t>EU CQ4</t>
    </r>
    <r>
      <rPr>
        <b/>
        <sz val="11"/>
        <color rgb="FF000000"/>
        <rFont val="Arial Narrow"/>
        <family val="2"/>
      </rPr>
      <t>: Qualität notleidender Risikopositionen nach geografischem Gebiet</t>
    </r>
  </si>
  <si>
    <t>Kumulierte Wertminderung</t>
  </si>
  <si>
    <t>Rückstellungen für außerbilanzielle Verbindlichkeiten aus Zusagen und erteilte Finanzgarantien</t>
  </si>
  <si>
    <t>Kumulierte negative Änderungen beim beizulegenden Zeitwert aufgrund von Ausfallrisiken bei notleidenden Risikopositionen</t>
  </si>
  <si>
    <t>Davon: notleidend</t>
  </si>
  <si>
    <t>Davon: der Wertminderung unterliegend</t>
  </si>
  <si>
    <t>Davon: ausgefallen</t>
  </si>
  <si>
    <t>Bilanzwirksame Risikopositionen</t>
  </si>
  <si>
    <t>Österreich</t>
  </si>
  <si>
    <t>061</t>
  </si>
  <si>
    <t>062</t>
  </si>
  <si>
    <t>USA</t>
  </si>
  <si>
    <t>Sonstige Länder</t>
  </si>
  <si>
    <t>131</t>
  </si>
  <si>
    <t>132</t>
  </si>
  <si>
    <t>390</t>
  </si>
  <si>
    <r>
      <t xml:space="preserve">Die Spalten </t>
    </r>
    <r>
      <rPr>
        <i/>
        <sz val="11"/>
        <color rgb="FF007858"/>
        <rFont val="Arial Narrow"/>
        <family val="2"/>
      </rPr>
      <t>b</t>
    </r>
    <r>
      <rPr>
        <i/>
        <sz val="11"/>
        <rFont val="Arial Narrow"/>
        <family val="2"/>
      </rPr>
      <t xml:space="preserve"> und </t>
    </r>
    <r>
      <rPr>
        <i/>
        <sz val="11"/>
        <color rgb="FF007858"/>
        <rFont val="Arial Narrow"/>
        <family val="2"/>
      </rPr>
      <t>d</t>
    </r>
    <r>
      <rPr>
        <i/>
        <sz val="11"/>
        <rFont val="Arial Narrow"/>
        <family val="2"/>
      </rPr>
      <t xml:space="preserve"> werden nicht berichtet, da die OLB kein großes Institut mit mind. 5% notleidenden Positionen. gem. </t>
    </r>
    <r>
      <rPr>
        <i/>
        <sz val="11"/>
        <color rgb="FF007858"/>
        <rFont val="Arial Narrow"/>
        <family val="2"/>
      </rPr>
      <t>Durchführungsverordnung (EU) 2021/637</t>
    </r>
    <r>
      <rPr>
        <i/>
        <sz val="11"/>
        <rFont val="Arial Narrow"/>
        <family val="2"/>
      </rPr>
      <t xml:space="preserve"> ist.</t>
    </r>
  </si>
  <si>
    <r>
      <rPr>
        <b/>
        <sz val="11"/>
        <color rgb="FF000000"/>
        <rFont val="Arial Narrow"/>
        <family val="2"/>
      </rPr>
      <t xml:space="preserve">Meldebogen </t>
    </r>
    <r>
      <rPr>
        <b/>
        <sz val="11"/>
        <color rgb="FF007858"/>
        <rFont val="Arial Narrow"/>
        <family val="2"/>
      </rPr>
      <t>EU CQ5</t>
    </r>
    <r>
      <rPr>
        <b/>
        <sz val="11"/>
        <color rgb="FF000000"/>
        <rFont val="Arial Narrow"/>
        <family val="2"/>
      </rPr>
      <t>: Kreditqualität von Darlehen und Kredite an nichtfinanzielle Kapitalgesellschaften nach Wirtschaftszweig</t>
    </r>
  </si>
  <si>
    <t>Davon: der Wertminderung unterliegende Darlehen und Kredite</t>
  </si>
  <si>
    <t>Land- und Forstwirtschaft, Fischerei</t>
  </si>
  <si>
    <t>Bergbau und Gewinnung von Steinen und Erden</t>
  </si>
  <si>
    <t>Herstellung</t>
  </si>
  <si>
    <t>Energieversorgung</t>
  </si>
  <si>
    <t>Wasserversorgung</t>
  </si>
  <si>
    <t>Baugewerbe</t>
  </si>
  <si>
    <t>Handel</t>
  </si>
  <si>
    <t>Transport und Lagerung</t>
  </si>
  <si>
    <t>Gastgewerbe/Beherbergung und Gastronomie</t>
  </si>
  <si>
    <t>Information und Kommunikation</t>
  </si>
  <si>
    <t>Erbringung von Finanz- und Versicherungsdienstleistungen</t>
  </si>
  <si>
    <t>Grundstücks- und Wohnungswesen</t>
  </si>
  <si>
    <t>Erbringung von freiberuflichen, wissenschaftlichen und technischen Dienstleistungen</t>
  </si>
  <si>
    <t>Erbringung von sonstigen wirtschaftlichen Dienstleistungen</t>
  </si>
  <si>
    <t>Öffentliche Verwaltung, Verteidigung; Sozialversicherung</t>
  </si>
  <si>
    <t>Bildung</t>
  </si>
  <si>
    <t>Gesundheits- und Sozialwesen</t>
  </si>
  <si>
    <t>Kunst, Unterhaltung und Erholung</t>
  </si>
  <si>
    <t>Sonstige Dienstleistungen</t>
  </si>
  <si>
    <r>
      <rPr>
        <b/>
        <sz val="11"/>
        <color rgb="FF000000"/>
        <rFont val="Arial Narrow"/>
        <family val="2"/>
      </rPr>
      <t xml:space="preserve">Meldebogen </t>
    </r>
    <r>
      <rPr>
        <b/>
        <sz val="11"/>
        <color rgb="FF007858"/>
        <rFont val="Arial Narrow"/>
        <family val="2"/>
      </rPr>
      <t>EU CR3</t>
    </r>
    <r>
      <rPr>
        <b/>
        <sz val="11"/>
        <color rgb="FF000000"/>
        <rFont val="Arial Narrow"/>
        <family val="2"/>
      </rPr>
      <t xml:space="preserve"> – Übersicht über Kreditrisikominderungstechniken: Offenlegung der Verwendung von Kreditrisikominderungstechniken</t>
    </r>
  </si>
  <si>
    <t>Unbesicherte Risikopositionen – Buchwert</t>
  </si>
  <si>
    <t>Besicherte Risikopositionen – Buchwert</t>
  </si>
  <si>
    <t>Davon durch Sicherheiten besichert</t>
  </si>
  <si>
    <t>Davon durch Finanzgarantien besichert</t>
  </si>
  <si>
    <t>Davon durch Kreditderivate besichert</t>
  </si>
  <si>
    <t>Summe</t>
  </si>
  <si>
    <t>Davon notleidende Risikopositionen</t>
  </si>
  <si>
    <t>Davon ausgefallen</t>
  </si>
  <si>
    <r>
      <t xml:space="preserve">Meldebogen </t>
    </r>
    <r>
      <rPr>
        <b/>
        <sz val="11"/>
        <color rgb="FF007858"/>
        <rFont val="Arial Narrow"/>
        <family val="2"/>
      </rPr>
      <t>EU CR4</t>
    </r>
    <r>
      <rPr>
        <b/>
        <sz val="11"/>
        <color theme="1"/>
        <rFont val="Arial Narrow"/>
        <family val="2"/>
      </rPr>
      <t xml:space="preserve"> – Standardansatz – Kreditrisiko und Wirkung der Kreditrisikominderung</t>
    </r>
  </si>
  <si>
    <t>Risikopositionsklassen</t>
  </si>
  <si>
    <t>Risikopositionen vor Kreditumrechnungsfaktoren (CCF) und Kreditrisikominderung (CRM)</t>
  </si>
  <si>
    <t>Risikopositionen 
nach CCF und CRM</t>
  </si>
  <si>
    <t>Risikogewichtete Aktiva (RWA) und RWA- Dichte</t>
  </si>
  <si>
    <t>Bilanzielle Risikopositionen</t>
  </si>
  <si>
    <t>Risikogewichtete Aktiva (RWA)</t>
  </si>
  <si>
    <t xml:space="preserve">RWA-Dichte (%) </t>
  </si>
  <si>
    <t>Zentralstaaten oder Zentralbanken</t>
  </si>
  <si>
    <t>Regionale oder lokale Gebietskörperschaften</t>
  </si>
  <si>
    <t>Öffentliche Stellen</t>
  </si>
  <si>
    <t>Multilaterale Entwicklungsbanken</t>
  </si>
  <si>
    <t>Internationale Organisationen</t>
  </si>
  <si>
    <t>Institute</t>
  </si>
  <si>
    <t>Unternehmen</t>
  </si>
  <si>
    <t>Mengengeschäft</t>
  </si>
  <si>
    <t>Durch Hypotheken auf Immobilien besichert</t>
  </si>
  <si>
    <t>Ausgefallene Positionen</t>
  </si>
  <si>
    <t>Mit besonders hohem Risiko verbundene Risikopositionen</t>
  </si>
  <si>
    <t>Gedeckte Schuldverschreibungen</t>
  </si>
  <si>
    <t>Institute und Unternehmen mit kurzfristiger Bonitätsbeurteilung</t>
  </si>
  <si>
    <t>Organismen für gemeinsame Anlagen</t>
  </si>
  <si>
    <t>Beteiligungen</t>
  </si>
  <si>
    <t>Sonstige Posten</t>
  </si>
  <si>
    <t>INSGESAMT</t>
  </si>
  <si>
    <r>
      <t xml:space="preserve">Meldebogen </t>
    </r>
    <r>
      <rPr>
        <b/>
        <sz val="11"/>
        <color rgb="FF007858"/>
        <rFont val="Arial Narrow"/>
        <family val="2"/>
      </rPr>
      <t>EU CR5</t>
    </r>
    <r>
      <rPr>
        <b/>
        <sz val="11"/>
        <color theme="1"/>
        <rFont val="Arial Narrow"/>
        <family val="2"/>
      </rPr>
      <t xml:space="preserve"> – Standardansatz</t>
    </r>
  </si>
  <si>
    <t>Risikogewicht</t>
  </si>
  <si>
    <t>Ohne 
Rating</t>
  </si>
  <si>
    <t>0 %</t>
  </si>
  <si>
    <t>2 %</t>
  </si>
  <si>
    <t>4 %</t>
  </si>
  <si>
    <t>10 %</t>
  </si>
  <si>
    <t>20 %</t>
  </si>
  <si>
    <t>35 %</t>
  </si>
  <si>
    <t>50 %</t>
  </si>
  <si>
    <t>70 %</t>
  </si>
  <si>
    <t>75 %</t>
  </si>
  <si>
    <t>100 %</t>
  </si>
  <si>
    <t>150 %</t>
  </si>
  <si>
    <t>250 %</t>
  </si>
  <si>
    <t>370 %</t>
  </si>
  <si>
    <t>1 250 %</t>
  </si>
  <si>
    <t>Sonstige</t>
  </si>
  <si>
    <t>p</t>
  </si>
  <si>
    <t>q</t>
  </si>
  <si>
    <t>Durch Grundpfandrechte auf Immobilien besicherte Risikopositionen</t>
  </si>
  <si>
    <t>Risikopositionen gegenüber Instituten und Unternehmen mit kurzfristiger Bonitätsbeurteilung</t>
  </si>
  <si>
    <t>Anteile an Organismen für gemeinsame Anlagen</t>
  </si>
  <si>
    <t>Beteiligungspositionen</t>
  </si>
  <si>
    <r>
      <t xml:space="preserve">Meldebogen </t>
    </r>
    <r>
      <rPr>
        <b/>
        <sz val="11"/>
        <color rgb="FF007858"/>
        <rFont val="Arial Narrow"/>
        <family val="2"/>
      </rPr>
      <t>EU CR6</t>
    </r>
    <r>
      <rPr>
        <b/>
        <sz val="11"/>
        <rFont val="Arial Narrow"/>
        <family val="2"/>
      </rPr>
      <t xml:space="preserve"> – IRB-Ansatz – Kreditrisikopositionen nach Risikopositionsklasse und PD-Bandbreite </t>
    </r>
    <r>
      <rPr>
        <b/>
        <sz val="11"/>
        <color rgb="FF007858"/>
        <rFont val="Arial Narrow"/>
        <family val="2"/>
      </rPr>
      <t>(A-IRB)</t>
    </r>
  </si>
  <si>
    <t>A-IRB</t>
  </si>
  <si>
    <t>PD-Bandbreite</t>
  </si>
  <si>
    <t>Bilanzielle 
Risikopositionen</t>
  </si>
  <si>
    <t>Außerbilanzielle Risikopositionen vor Kreditumrechnungs-faktoren (CCF)</t>
  </si>
  <si>
    <t>Risikopositions-gewichtete durchschnitt-liche CCF</t>
  </si>
  <si>
    <t>Risikoposition nach CCF 
und CRM</t>
  </si>
  <si>
    <t>Risikopositions-gewichtete 
durchschnittliche Ausfallwahrschein-lichkeit (PD) (%)</t>
  </si>
  <si>
    <t>Anzahl der Schuldner</t>
  </si>
  <si>
    <t>Risikopositions-gewichtete 
durchschnittliche Verlustquote bei Ausfall (LGD) (%)</t>
  </si>
  <si>
    <t>Risikopositions-gewichtete durchschnittliche Laufzeit (Jahre)</t>
  </si>
  <si>
    <t>Risikogewichteter Positionsbetrag nach Unterstützungsfaktoren</t>
  </si>
  <si>
    <t>Dichte des risiko- gewichteten Positionsbetrags</t>
  </si>
  <si>
    <t>Erwarteter Verlustbetrag</t>
  </si>
  <si>
    <t>Wert-berichtigungen 
und Rückstellungen</t>
  </si>
  <si>
    <t>Unternehmen – 
Sonstige</t>
  </si>
  <si>
    <t>0,00 bis &lt; 0,15</t>
  </si>
  <si>
    <t>0,00 bis &lt; 0,10</t>
  </si>
  <si>
    <t>0,10 bis &lt; 0,15</t>
  </si>
  <si>
    <t>0,15 bis &lt; 0,25</t>
  </si>
  <si>
    <t>0,25 bis &lt; 0,50</t>
  </si>
  <si>
    <t>0,50 bis &lt; 0,75</t>
  </si>
  <si>
    <t>0,75 bis &lt; 2,50</t>
  </si>
  <si>
    <t>0,75 bis &lt; 1,75</t>
  </si>
  <si>
    <t>1,75 bis &lt; 2,5</t>
  </si>
  <si>
    <t>2,50 bis &lt; 10,00</t>
  </si>
  <si>
    <t>2,5 bis &lt; 5</t>
  </si>
  <si>
    <t>5 bis &lt; 10</t>
  </si>
  <si>
    <t>10,00 bis &lt; 100,00</t>
  </si>
  <si>
    <t/>
  </si>
  <si>
    <t>10 bis &lt; 20</t>
  </si>
  <si>
    <t>20 bis &lt; 30</t>
  </si>
  <si>
    <t>30,00 bis &lt; 100,00</t>
  </si>
  <si>
    <t>100,00 (Ausfall)</t>
  </si>
  <si>
    <t>Zwischensumme</t>
  </si>
  <si>
    <t>Mengengeschäft – 
durch Immobilien besichert – 
KMU</t>
  </si>
  <si>
    <t>Mengengeschäft – 
durch Immobilien besichert – 
Nicht KMU</t>
  </si>
  <si>
    <t>Mengengeschäft –
qualifiziert
revolvierend</t>
  </si>
  <si>
    <t>Mengengeschäft –
Sonstige – 
KMU</t>
  </si>
  <si>
    <t>Mengengeschäft –
Sonstige – 
Nicht-KMU</t>
  </si>
  <si>
    <t>Gesamtsumme 
(alle Risikopositionsklassen)</t>
  </si>
  <si>
    <r>
      <t xml:space="preserve">Meldebogen </t>
    </r>
    <r>
      <rPr>
        <b/>
        <sz val="11"/>
        <color rgb="FF007858"/>
        <rFont val="Arial Narrow"/>
        <family val="2"/>
      </rPr>
      <t>EU CR6</t>
    </r>
    <r>
      <rPr>
        <b/>
        <sz val="11"/>
        <rFont val="Arial Narrow"/>
        <family val="2"/>
      </rPr>
      <t xml:space="preserve"> – IRB-Ansatz – Kreditrisikopositionen nach Risikopositionsklasse und PD-Bandbreite </t>
    </r>
    <r>
      <rPr>
        <b/>
        <sz val="11"/>
        <color rgb="FF007858"/>
        <rFont val="Arial Narrow"/>
        <family val="2"/>
      </rPr>
      <t>(F-IRB)</t>
    </r>
  </si>
  <si>
    <t>F-IRB</t>
  </si>
  <si>
    <t>Unternehmen – 
KMU</t>
  </si>
  <si>
    <r>
      <t>Meldebogen</t>
    </r>
    <r>
      <rPr>
        <b/>
        <sz val="11"/>
        <color rgb="FF007858"/>
        <rFont val="Arial Narrow"/>
        <family val="2"/>
      </rPr>
      <t xml:space="preserve"> EU CR7-A</t>
    </r>
    <r>
      <rPr>
        <b/>
        <sz val="11"/>
        <color theme="1"/>
        <rFont val="Arial Narrow"/>
        <family val="2"/>
      </rPr>
      <t xml:space="preserve"> – IRB-Ansatz – Offenlegung des Rückgriffs auf CRM-Techniken</t>
    </r>
  </si>
  <si>
    <t>Gesamtrisiko-position</t>
  </si>
  <si>
    <t>Kreditrisikominderungstechniken</t>
  </si>
  <si>
    <t>Kreditrisikominderungmethoden bei der RWEA-Berechnung</t>
  </si>
  <si>
    <t>Besicherung mit Sicherheitsleistung (FCP)</t>
  </si>
  <si>
    <t>Besicherung ohne Sicherheitsleistung (UFCP)</t>
  </si>
  <si>
    <r>
      <t xml:space="preserve">RWEA ohne Substitutions-effekte 
</t>
    </r>
    <r>
      <rPr>
        <sz val="11"/>
        <color theme="1"/>
        <rFont val="Arial Narrow"/>
        <family val="2"/>
      </rPr>
      <t>(nur Reduktionseffekte)</t>
    </r>
  </si>
  <si>
    <r>
      <t xml:space="preserve">RWEA mit Substitutions-effekten 
</t>
    </r>
    <r>
      <rPr>
        <sz val="11"/>
        <color theme="1"/>
        <rFont val="Arial Narrow"/>
        <family val="2"/>
      </rPr>
      <t>(sowohl Redutions- 
als auch Substitu-tionseffekte)</t>
    </r>
  </si>
  <si>
    <r>
      <t xml:space="preserve">Teil der durch </t>
    </r>
    <r>
      <rPr>
        <b/>
        <sz val="11"/>
        <color theme="1"/>
        <rFont val="Arial Narrow"/>
        <family val="2"/>
      </rPr>
      <t>Fi-nanzsicherheiten</t>
    </r>
    <r>
      <rPr>
        <sz val="11"/>
        <color theme="1"/>
        <rFont val="Arial Narrow"/>
        <family val="2"/>
      </rPr>
      <t xml:space="preserve"> gedeckten Risiko-positionen (%)</t>
    </r>
  </si>
  <si>
    <r>
      <t xml:space="preserve">Teil der durch sonstige </t>
    </r>
    <r>
      <rPr>
        <b/>
        <sz val="11"/>
        <color theme="1"/>
        <rFont val="Arial Narrow"/>
        <family val="2"/>
      </rPr>
      <t>anerkennungsfähige Sicherheiten</t>
    </r>
    <r>
      <rPr>
        <sz val="11"/>
        <color theme="1"/>
        <rFont val="Arial Narrow"/>
        <family val="2"/>
      </rPr>
      <t xml:space="preserve"> 
gedeckten Risikopositionen (%)</t>
    </r>
  </si>
  <si>
    <r>
      <t xml:space="preserve">Teil der durch </t>
    </r>
    <r>
      <rPr>
        <b/>
        <sz val="11"/>
        <color theme="1"/>
        <rFont val="Arial Narrow"/>
        <family val="2"/>
      </rPr>
      <t>andere Formen der Besicherung mit Sicherheitsleistung</t>
    </r>
    <r>
      <rPr>
        <sz val="11"/>
        <color theme="1"/>
        <rFont val="Arial Narrow"/>
        <family val="2"/>
      </rPr>
      <t xml:space="preserve"> gedeckten Risiko-positionen (%)</t>
    </r>
  </si>
  <si>
    <r>
      <t xml:space="preserve">Teil der durch </t>
    </r>
    <r>
      <rPr>
        <b/>
        <sz val="11"/>
        <color theme="1"/>
        <rFont val="Arial Narrow"/>
        <family val="2"/>
      </rPr>
      <t>Garantien</t>
    </r>
    <r>
      <rPr>
        <sz val="11"/>
        <color theme="1"/>
        <rFont val="Arial Narrow"/>
        <family val="2"/>
      </rPr>
      <t xml:space="preserve"> gedeckten Risikopositionen (%)</t>
    </r>
  </si>
  <si>
    <r>
      <t xml:space="preserve">Teil der durch </t>
    </r>
    <r>
      <rPr>
        <b/>
        <sz val="11"/>
        <color theme="1"/>
        <rFont val="Arial Narrow"/>
        <family val="2"/>
      </rPr>
      <t>Kreditderivate</t>
    </r>
    <r>
      <rPr>
        <sz val="11"/>
        <color theme="1"/>
        <rFont val="Arial Narrow"/>
        <family val="2"/>
      </rPr>
      <t xml:space="preserve"> gedeckten Risikopositionen (%)</t>
    </r>
  </si>
  <si>
    <r>
      <t xml:space="preserve">Teil der durch </t>
    </r>
    <r>
      <rPr>
        <b/>
        <sz val="11"/>
        <color theme="1"/>
        <rFont val="Arial Narrow"/>
        <family val="2"/>
      </rPr>
      <t>Im-mobilienbesiche-rung</t>
    </r>
    <r>
      <rPr>
        <sz val="11"/>
        <color theme="1"/>
        <rFont val="Arial Narrow"/>
        <family val="2"/>
      </rPr>
      <t xml:space="preserve"> gedeckten Risikopositionen (%)</t>
    </r>
  </si>
  <si>
    <r>
      <t xml:space="preserve">Teil der durch </t>
    </r>
    <r>
      <rPr>
        <b/>
        <sz val="11"/>
        <color theme="1"/>
        <rFont val="Arial Narrow"/>
        <family val="2"/>
      </rPr>
      <t>Forderungen</t>
    </r>
    <r>
      <rPr>
        <sz val="11"/>
        <color theme="1"/>
        <rFont val="Arial Narrow"/>
        <family val="2"/>
      </rPr>
      <t xml:space="preserve"> gedeckten Risikopositionen (%)</t>
    </r>
  </si>
  <si>
    <r>
      <t xml:space="preserve">Teil der durch </t>
    </r>
    <r>
      <rPr>
        <b/>
        <sz val="11"/>
        <color theme="1"/>
        <rFont val="Arial Narrow"/>
        <family val="2"/>
      </rPr>
      <t>an-dere Sachsicher-heiten</t>
    </r>
    <r>
      <rPr>
        <sz val="11"/>
        <color theme="1"/>
        <rFont val="Arial Narrow"/>
        <family val="2"/>
      </rPr>
      <t xml:space="preserve"> gedeckten Risikopositionen (%)</t>
    </r>
  </si>
  <si>
    <r>
      <t xml:space="preserve">Teil der durch </t>
    </r>
    <r>
      <rPr>
        <b/>
        <sz val="11"/>
        <color theme="1"/>
        <rFont val="Arial Narrow"/>
        <family val="2"/>
      </rPr>
      <t>Bareinlagen</t>
    </r>
    <r>
      <rPr>
        <sz val="11"/>
        <color theme="1"/>
        <rFont val="Arial Narrow"/>
        <family val="2"/>
      </rPr>
      <t xml:space="preserve"> gedeckten Risikopositionen (%)</t>
    </r>
  </si>
  <si>
    <r>
      <t xml:space="preserve">Teil der durch </t>
    </r>
    <r>
      <rPr>
        <b/>
        <sz val="11"/>
        <color theme="1"/>
        <rFont val="Arial Narrow"/>
        <family val="2"/>
      </rPr>
      <t>Lebensversiche-rungen</t>
    </r>
    <r>
      <rPr>
        <sz val="11"/>
        <color theme="1"/>
        <rFont val="Arial Narrow"/>
        <family val="2"/>
      </rPr>
      <t xml:space="preserve"> gedeckten Risikopositionen (%)</t>
    </r>
  </si>
  <si>
    <r>
      <t xml:space="preserve">Teil der durch </t>
    </r>
    <r>
      <rPr>
        <b/>
        <sz val="11"/>
        <color theme="1"/>
        <rFont val="Arial Narrow"/>
        <family val="2"/>
      </rPr>
      <t>von Dritten gehaltene Instrumente</t>
    </r>
    <r>
      <rPr>
        <sz val="11"/>
        <color theme="1"/>
        <rFont val="Arial Narrow"/>
        <family val="2"/>
      </rPr>
      <t xml:space="preserve"> ge-deckten Risiko-positionen (%)</t>
    </r>
  </si>
  <si>
    <t>Zentralstaaten und Zentralbanken</t>
  </si>
  <si>
    <t>Davon: Unternehmen – KMU</t>
  </si>
  <si>
    <t>Davon: Unternehmen – Spezialfinanzierungen</t>
  </si>
  <si>
    <t>Davon: Unternehmen – Sonstige</t>
  </si>
  <si>
    <t>Davon: Mengengeschäft - Immobilien, KMU</t>
  </si>
  <si>
    <t>Davon: Mengengeschäft - Immobilien, Nicht-KMU</t>
  </si>
  <si>
    <t>Davon: Mengengeschäft - qualifiziert revolvierend</t>
  </si>
  <si>
    <t>Davon: Mengengeschäft - Sonstige, KMU</t>
  </si>
  <si>
    <t>Davon: Mengengeschäft - Sonstige, Nicht- KMU</t>
  </si>
  <si>
    <r>
      <t xml:space="preserve">Teil der durch </t>
    </r>
    <r>
      <rPr>
        <b/>
        <sz val="11"/>
        <color theme="1"/>
        <rFont val="Arial Narrow"/>
        <family val="2"/>
      </rPr>
      <t>Im-mobilienbesiche-rung</t>
    </r>
    <r>
      <rPr>
        <sz val="11"/>
        <color theme="1"/>
        <rFont val="Arial Narrow"/>
        <family val="2"/>
      </rPr>
      <t xml:space="preserve"> gedeckten Ri-sikopositionen (%)</t>
    </r>
  </si>
  <si>
    <r>
      <t xml:space="preserve">Meldebogen </t>
    </r>
    <r>
      <rPr>
        <b/>
        <sz val="11"/>
        <color rgb="FF007858"/>
        <rFont val="Arial Narrow"/>
        <family val="2"/>
      </rPr>
      <t>EU CR8</t>
    </r>
    <r>
      <rPr>
        <b/>
        <sz val="11"/>
        <color theme="1"/>
        <rFont val="Arial Narrow"/>
        <family val="2"/>
      </rPr>
      <t xml:space="preserve"> – RWEA-Flussrechnung der Kreditrisiken gemäß IRB-Ansatz</t>
    </r>
  </si>
  <si>
    <t>Risikogewichteter Positionsbetrag</t>
  </si>
  <si>
    <t>Risikogewichteter Positionsbetrag am Ende der vorangegangenen Berichtsperiode</t>
  </si>
  <si>
    <t>Umfang der Vermögenswerte (+/-)</t>
  </si>
  <si>
    <t>Qualität der Vermögenswerte (+/-)</t>
  </si>
  <si>
    <t>Modellaktualisierungen (+/-)</t>
  </si>
  <si>
    <t>Methoden und Politik (+/-)</t>
  </si>
  <si>
    <t>Erwerb und Veräußerung (+/-)</t>
  </si>
  <si>
    <t>Wechselkursschwankungen (+/-)</t>
  </si>
  <si>
    <t>Sonstige (+/-)</t>
  </si>
  <si>
    <t>Risikogewichteter Positionsbetrag am Ende der Berichtsperiode</t>
  </si>
  <si>
    <r>
      <t xml:space="preserve">Meldebogen </t>
    </r>
    <r>
      <rPr>
        <b/>
        <sz val="11"/>
        <color rgb="FF007858"/>
        <rFont val="Arial Narrow"/>
        <family val="2"/>
      </rPr>
      <t>EU CR10</t>
    </r>
    <r>
      <rPr>
        <b/>
        <sz val="11"/>
        <color theme="1"/>
        <rFont val="Arial Narrow"/>
        <family val="2"/>
      </rPr>
      <t xml:space="preserve"> – Spezialfinanzierungen und Beteiligungspositionen nach dem einfachen Risikogewichtungsansatz</t>
    </r>
  </si>
  <si>
    <r>
      <t xml:space="preserve">Meldebogen </t>
    </r>
    <r>
      <rPr>
        <b/>
        <sz val="11"/>
        <color rgb="FF007858"/>
        <rFont val="Arial Narrow"/>
        <family val="2"/>
      </rPr>
      <t>EU CR10.1</t>
    </r>
  </si>
  <si>
    <t>Spezialfinanzierungen: Projektfinanzierung (Slotting-Ansatz)</t>
  </si>
  <si>
    <t>Regulatorische Kategorien</t>
  </si>
  <si>
    <t>Restlaufzeit</t>
  </si>
  <si>
    <t>Risiko-positionswert</t>
  </si>
  <si>
    <t>Kategorie 1</t>
  </si>
  <si>
    <t>Weniger als 2,5 Jahre</t>
  </si>
  <si>
    <t>2,5 Jahre oder mehr</t>
  </si>
  <si>
    <t>Kategorie 2</t>
  </si>
  <si>
    <t>Kategorie 3</t>
  </si>
  <si>
    <t>Kategorie 4</t>
  </si>
  <si>
    <t>Kategorie 5</t>
  </si>
  <si>
    <t>-</t>
  </si>
  <si>
    <r>
      <t xml:space="preserve">Meldebogen </t>
    </r>
    <r>
      <rPr>
        <b/>
        <sz val="11"/>
        <color rgb="FF007858"/>
        <rFont val="Arial Narrow"/>
        <family val="2"/>
      </rPr>
      <t>EU CR10.2</t>
    </r>
  </si>
  <si>
    <t>Spezialfinanzierungen: Immobilien-Renditeobjekte und hochvolatile Gewerbeimmobilien (Slotting-Ansatz)</t>
  </si>
  <si>
    <r>
      <t xml:space="preserve">Meldebogen </t>
    </r>
    <r>
      <rPr>
        <b/>
        <sz val="11"/>
        <color rgb="FF007858"/>
        <rFont val="Arial Narrow"/>
        <family val="2"/>
      </rPr>
      <t>EU CR10.3</t>
    </r>
  </si>
  <si>
    <t>Spezialfinanzierungen: Objektfinanzierung (Slotting-Ansatz)</t>
  </si>
  <si>
    <r>
      <t xml:space="preserve">Meldebogen </t>
    </r>
    <r>
      <rPr>
        <b/>
        <sz val="11"/>
        <color rgb="FF007858"/>
        <rFont val="Arial Narrow"/>
        <family val="2"/>
      </rPr>
      <t>EU CR10.4</t>
    </r>
  </si>
  <si>
    <t>Spezialfinanzierungen: Rohstoffhandelsfinanzierung (Slotting-Ansatz)</t>
  </si>
  <si>
    <r>
      <t xml:space="preserve">Meldebogen </t>
    </r>
    <r>
      <rPr>
        <b/>
        <sz val="11"/>
        <color rgb="FF007858"/>
        <rFont val="Arial Narrow"/>
        <family val="2"/>
      </rPr>
      <t>EU CR10.5</t>
    </r>
  </si>
  <si>
    <t>Beteiligungspositionen nach dem einfachen Risikogewichtungsansatz</t>
  </si>
  <si>
    <t>Kategorien</t>
  </si>
  <si>
    <t>Positionen aus privatem Beteiligungskapital</t>
  </si>
  <si>
    <t>190 %</t>
  </si>
  <si>
    <t>Börsengehandelte Beteiligungspositionen</t>
  </si>
  <si>
    <t>290 %</t>
  </si>
  <si>
    <t>Sonstige Beteiligungspositionen</t>
  </si>
  <si>
    <r>
      <t>Meldebogen</t>
    </r>
    <r>
      <rPr>
        <b/>
        <sz val="11"/>
        <color rgb="FF007858"/>
        <rFont val="Arial Narrow"/>
        <family val="2"/>
      </rPr>
      <t xml:space="preserve"> EU CCR1</t>
    </r>
    <r>
      <rPr>
        <b/>
        <sz val="11"/>
        <rFont val="Arial Narrow"/>
        <family val="2"/>
      </rPr>
      <t xml:space="preserve"> – Analyse der CCR-Risikoposition nach Ansatz</t>
    </r>
  </si>
  <si>
    <t>Wiederbeschaf-fungskosten 
(RC)</t>
  </si>
  <si>
    <t>Potenzieller künftiger Risiko-positionswert 
(PFE)</t>
  </si>
  <si>
    <t>EEPE</t>
  </si>
  <si>
    <t>Zur Berechnung des aufsichtlichen Risikopositions-werts verwendeter Alpha-Wert</t>
  </si>
  <si>
    <t>Risiko-positionswert 
vor CRM</t>
  </si>
  <si>
    <t>Risiko-positionswert 
nach CRM</t>
  </si>
  <si>
    <t>RWEA</t>
  </si>
  <si>
    <t>EU1</t>
  </si>
  <si>
    <t>EU - Ursprungsrisikomethode (für Derivate)</t>
  </si>
  <si>
    <t>EU2</t>
  </si>
  <si>
    <t>EU – Vereinfachter SA-CCR (für Derivate)</t>
  </si>
  <si>
    <t>SA-CCR (für Derivate)</t>
  </si>
  <si>
    <t>IMM (für Derivate und SFTs)</t>
  </si>
  <si>
    <t>2a</t>
  </si>
  <si>
    <t>Davon Netting-Sätze aus Wertpapierfinanzierungsgeschäften</t>
  </si>
  <si>
    <t>2b</t>
  </si>
  <si>
    <t>Davon Netting-Sätze aus Derivaten und Geschäften mit langer Abwicklungsfrist</t>
  </si>
  <si>
    <t>2c</t>
  </si>
  <si>
    <t>Davon aus vertraglichen produktübergreifenden Netting-Sätzen</t>
  </si>
  <si>
    <t>Einfache Methode zur Berücksichtigung finanzieller Sicherheiten (für SFTs)</t>
  </si>
  <si>
    <t>Umfassende Methode zur Berücksichtigung finanzieller Sicherheiten (für SFTs)</t>
  </si>
  <si>
    <t>VAR für SFTs</t>
  </si>
  <si>
    <r>
      <t>Meldebogen</t>
    </r>
    <r>
      <rPr>
        <b/>
        <sz val="11"/>
        <color rgb="FF007858"/>
        <rFont val="Arial Narrow"/>
        <family val="2"/>
      </rPr>
      <t xml:space="preserve"> EU CCR2</t>
    </r>
    <r>
      <rPr>
        <b/>
        <sz val="11"/>
        <rFont val="Arial Narrow"/>
        <family val="2"/>
      </rPr>
      <t xml:space="preserve"> – Eigenmittelanforderungen für das CVA-Risiko</t>
    </r>
  </si>
  <si>
    <t>Gesamtgeschäfte nach der fortgeschrittenen Methode</t>
  </si>
  <si>
    <t>(i)     VaR-Komponente (einschließlich Dreifach-Multiplikator)</t>
  </si>
  <si>
    <t>(ii)    VaR-Komponente unter Stressbedingungen (sVaR) (einschließlich Dreifach-Multiplikator)</t>
  </si>
  <si>
    <t>Geschäfte nach der Standardmethode</t>
  </si>
  <si>
    <t>Geschäfte nach dem alternativen Ansatz (auf Grundlage der Ursprungsrisikomethode )</t>
  </si>
  <si>
    <t>Gesamtgeschäfte mit Eigenmittelanforderungen für das CVA-Risiko</t>
  </si>
  <si>
    <r>
      <t>Meldebogen</t>
    </r>
    <r>
      <rPr>
        <b/>
        <sz val="11"/>
        <color rgb="FF007858"/>
        <rFont val="Arial Narrow"/>
        <family val="2"/>
      </rPr>
      <t xml:space="preserve"> EU CCR3</t>
    </r>
    <r>
      <rPr>
        <b/>
        <sz val="11"/>
        <rFont val="Arial Narrow"/>
        <family val="2"/>
      </rPr>
      <t xml:space="preserve"> – Standardansatz – CCR-Risikopositionen nach regulatorischer Risikopositionsklasse und Risikogewicht</t>
    </r>
  </si>
  <si>
    <t>Wert der Risikoposition insgesamt</t>
  </si>
  <si>
    <t>Sonstige Positionen</t>
  </si>
  <si>
    <r>
      <t xml:space="preserve">Meldebogen </t>
    </r>
    <r>
      <rPr>
        <b/>
        <sz val="11"/>
        <color rgb="FF007858"/>
        <rFont val="Arial Narrow"/>
        <family val="2"/>
      </rPr>
      <t>EU CCR4</t>
    </r>
    <r>
      <rPr>
        <b/>
        <sz val="11"/>
        <rFont val="Arial Narrow"/>
        <family val="2"/>
      </rPr>
      <t xml:space="preserve"> - IRB-Ansatz – CCR-Risikopositionen nach Risikopositionsklasse und PD-Skala</t>
    </r>
  </si>
  <si>
    <t>`</t>
  </si>
  <si>
    <t>PD-Skala</t>
  </si>
  <si>
    <t>Risikopositions-
wert</t>
  </si>
  <si>
    <t>Risikopositions-gewichtete durchschnittliche Ausfallwahrschein- lichkeit (PD) (%)</t>
  </si>
  <si>
    <t>Anzahl 
der Schuldner</t>
  </si>
  <si>
    <t>Risiko-positions-gewichtete durchschnittliche Verlustquote bei Ausfall (LGD) (%)</t>
  </si>
  <si>
    <t>Risikopositions-gewichtete durchschnittliche 
Laufzeit (Jahre)</t>
  </si>
  <si>
    <t>Dichte der 
risikogewichteten 
Positionsbeträge</t>
  </si>
  <si>
    <t>Unternehmen – 
KMU 
(A-IRB)</t>
  </si>
  <si>
    <t>0,00 bis &lt;0,15</t>
  </si>
  <si>
    <t>0,15 bis &lt;0,25</t>
  </si>
  <si>
    <t>0,25 bis &lt;0,50</t>
  </si>
  <si>
    <t>0,50 bis &lt;0,75</t>
  </si>
  <si>
    <t>0,75 bis &lt;2,50</t>
  </si>
  <si>
    <t>2,50 bis &lt;10,00</t>
  </si>
  <si>
    <t>10,00 bis &lt;100,00</t>
  </si>
  <si>
    <t xml:space="preserve">Zwischensumme </t>
  </si>
  <si>
    <t>Unternehmen – 
Sonstige
(A-IRB)</t>
  </si>
  <si>
    <t>Institute
(F-IRB)</t>
  </si>
  <si>
    <t>Unternehmen – 
KMU 
(F-IRB)</t>
  </si>
  <si>
    <t>Unternehmen – 
Sonstige
(F-IRB)</t>
  </si>
  <si>
    <t>Summe (alle CCR-relevanten Risikopositionsklassen)</t>
  </si>
  <si>
    <r>
      <t xml:space="preserve">Meldebogen </t>
    </r>
    <r>
      <rPr>
        <b/>
        <sz val="11"/>
        <color rgb="FF007858"/>
        <rFont val="Arial Narrow"/>
        <family val="2"/>
      </rPr>
      <t>EU CCR5</t>
    </r>
    <r>
      <rPr>
        <b/>
        <sz val="11"/>
        <rFont val="Arial Narrow"/>
        <family val="2"/>
      </rPr>
      <t xml:space="preserve"> - Zusammensetzung der Sicherheiten für CCR-Risikopositionen</t>
    </r>
  </si>
  <si>
    <t>Sicherheit(en) für Derivatgeschäfte</t>
  </si>
  <si>
    <t>Sicherheit(en) für Wertpapierfinanzierungsgeschäfte</t>
  </si>
  <si>
    <t>Art der Sicherheit(en)</t>
  </si>
  <si>
    <t>Beizulegender Zeitwert der empfangenen Sicherheiten</t>
  </si>
  <si>
    <t>Beizulegender Zeitwert der 
gestellten Sicherheiten</t>
  </si>
  <si>
    <t>Getrennt</t>
  </si>
  <si>
    <t>Nicht getrennt</t>
  </si>
  <si>
    <t>Bar – Landeswährung</t>
  </si>
  <si>
    <t>Bar – andere Währungen</t>
  </si>
  <si>
    <t>Inländische Staatsanleihen</t>
  </si>
  <si>
    <t>Andere Staatsanleihen</t>
  </si>
  <si>
    <t>Schuldtitel 
öffentlicher Anleger</t>
  </si>
  <si>
    <t>Unternehmensanleihen</t>
  </si>
  <si>
    <t>Dividendenwerte</t>
  </si>
  <si>
    <t>Sonstige Sicherheiten</t>
  </si>
  <si>
    <r>
      <t xml:space="preserve">Meldebogen </t>
    </r>
    <r>
      <rPr>
        <b/>
        <sz val="11"/>
        <color rgb="FF007858"/>
        <rFont val="Arial Narrow"/>
        <family val="2"/>
      </rPr>
      <t>EU CCR8</t>
    </r>
    <r>
      <rPr>
        <b/>
        <sz val="11"/>
        <rFont val="Arial Narrow"/>
        <family val="2"/>
      </rPr>
      <t xml:space="preserve"> – Risikopositionen gegenüber zentralen Gegenparteien (CCPs)</t>
    </r>
  </si>
  <si>
    <t>Risikopositionswert</t>
  </si>
  <si>
    <t>Risikopositionen gegenüber qualifizierten CCPs (insgesamt)</t>
  </si>
  <si>
    <t>Risikopositionen aus Geschäften bei qualifizierten CCPs 
(ohne Ersteinschusszahlungen und Beiträge zum Ausfallfonds). Davon:</t>
  </si>
  <si>
    <t>(i) OTC-Derivate</t>
  </si>
  <si>
    <t>(ii) Börsennotierte Derivate</t>
  </si>
  <si>
    <t>(iii) SFTs</t>
  </si>
  <si>
    <t>(iv) Netting-Sätze, bei denen produktübergreifendes Netting zugelassen wurde</t>
  </si>
  <si>
    <t>Getrennte Ersteinschüsse</t>
  </si>
  <si>
    <t>Nicht getrennte Ersteinschüsse</t>
  </si>
  <si>
    <t>Vorfinanzierte Beiträge zum Ausfallfonds</t>
  </si>
  <si>
    <t>Nicht vorfinanzierte Beiträge zum Ausfallfonds</t>
  </si>
  <si>
    <t>Risikopositionen gegenüber nicht qualifizierten Gegenparteien (insgesamt)</t>
  </si>
  <si>
    <t>Risikopositionen aus Geschäften bei nicht qualifizierten Gegenparteien 
(ohne Ersteinschusszahlungen und Beiträge zum Ausfallfonds) Davon:</t>
  </si>
  <si>
    <r>
      <t xml:space="preserve">Meldebogen </t>
    </r>
    <r>
      <rPr>
        <b/>
        <sz val="11"/>
        <color rgb="FF007858"/>
        <rFont val="Arial Narrow"/>
        <family val="2"/>
      </rPr>
      <t>EU-SEC1</t>
    </r>
    <r>
      <rPr>
        <b/>
        <sz val="11"/>
        <rFont val="Arial Narrow"/>
        <family val="2"/>
      </rPr>
      <t xml:space="preserve"> – Verbriefungspositionen im Anlagebuch</t>
    </r>
  </si>
  <si>
    <t>Institut tritt als Originator auf</t>
  </si>
  <si>
    <t>Institut tritt als Sponsor auf</t>
  </si>
  <si>
    <t>Institut tritt als Anleger auf</t>
  </si>
  <si>
    <t>Traditionelle Verbriefung</t>
  </si>
  <si>
    <t>Synthetische Verbriefung</t>
  </si>
  <si>
    <t>Zwischen-
summe</t>
  </si>
  <si>
    <t>STS</t>
  </si>
  <si>
    <t>Nicht-STS</t>
  </si>
  <si>
    <t>davon Über-tragung eines signifikanten Risikos (SRT)</t>
  </si>
  <si>
    <t>davon SRT</t>
  </si>
  <si>
    <t>Gesamtrisikoposition</t>
  </si>
  <si>
    <t>Mengengeschäft (insgesamt)</t>
  </si>
  <si>
    <t>Hypothekenkredite 
für Wohnimmobilien</t>
  </si>
  <si>
    <t>Kreditkarten</t>
  </si>
  <si>
    <t>Sonstige Risikopositionen 
aus dem Mengengeschäft</t>
  </si>
  <si>
    <t>Wiederverbriefung</t>
  </si>
  <si>
    <t>Großkundenkredite (insgesamt)</t>
  </si>
  <si>
    <t>Kredite an Unternehmen</t>
  </si>
  <si>
    <t>Hypothekendarlehen 
auf Gewerbeimmobilien</t>
  </si>
  <si>
    <t>Leasing und Forderungen</t>
  </si>
  <si>
    <t>Sonstige Großkundenkredite</t>
  </si>
  <si>
    <r>
      <t xml:space="preserve">Meldebogen </t>
    </r>
    <r>
      <rPr>
        <b/>
        <sz val="11"/>
        <color rgb="FF007858"/>
        <rFont val="Arial Narrow"/>
        <family val="2"/>
      </rPr>
      <t>EU-SEC3</t>
    </r>
    <r>
      <rPr>
        <b/>
        <sz val="11"/>
        <rFont val="Arial Narrow"/>
        <family val="2"/>
      </rPr>
      <t xml:space="preserve"> – Verbriefungspositionen im Anlagebuch und damit verbundene Eigenkapitalanforderungen – Institut, das als Originator oder Sponsor auftritt</t>
    </r>
  </si>
  <si>
    <t>EU-p</t>
  </si>
  <si>
    <t>EU-q</t>
  </si>
  <si>
    <t>Risikopositionswerte (nach Risikogewichtungsbändern (RW)/Abzügen)</t>
  </si>
  <si>
    <t>Risikopositionswerte (nach Regulierungsansatz)</t>
  </si>
  <si>
    <t>RWEA (nach Regulierungsansatz)</t>
  </si>
  <si>
    <t>Kapitalanforderung nach Obergrenze</t>
  </si>
  <si>
    <t>≤20 % RW</t>
  </si>
  <si>
    <t>&gt;20 % bis 
50 % RW</t>
  </si>
  <si>
    <t>&gt;50 % bis 
100 % RW</t>
  </si>
  <si>
    <t>&gt;100 % bis 
&lt;1 250 % RW</t>
  </si>
  <si>
    <t>1 250 % RW 
/ Abzüge</t>
  </si>
  <si>
    <t>SEC-IRBA</t>
  </si>
  <si>
    <t>SEC-ERBA (einschließlich IAA)</t>
  </si>
  <si>
    <t>SEC-SA</t>
  </si>
  <si>
    <t>Traditionelle Geschäfte</t>
  </si>
  <si>
    <t>Verbriefung</t>
  </si>
  <si>
    <t>Davon STS</t>
  </si>
  <si>
    <t>Großkundenkredite</t>
  </si>
  <si>
    <t>Synthetische Geschäfte</t>
  </si>
  <si>
    <r>
      <t xml:space="preserve">Meldebogen </t>
    </r>
    <r>
      <rPr>
        <b/>
        <sz val="11"/>
        <color rgb="FF007858"/>
        <rFont val="Arial Narrow"/>
        <family val="2"/>
      </rPr>
      <t>EU-SEC4</t>
    </r>
    <r>
      <rPr>
        <b/>
        <sz val="11"/>
        <rFont val="Arial Narrow"/>
        <family val="2"/>
      </rPr>
      <t xml:space="preserve"> – Verbriefungspositionen im Anlagebuch und damit verbundene Eigenkapitalanforderungen – Institut, das als Anleger auftritt</t>
    </r>
  </si>
  <si>
    <r>
      <t xml:space="preserve">Meldebogen </t>
    </r>
    <r>
      <rPr>
        <b/>
        <sz val="11"/>
        <color rgb="FF007858"/>
        <rFont val="Arial Narrow"/>
        <family val="2"/>
      </rPr>
      <t>EU-SEC5</t>
    </r>
    <r>
      <rPr>
        <b/>
        <sz val="11"/>
        <rFont val="Arial Narrow"/>
        <family val="2"/>
      </rPr>
      <t xml:space="preserve"> – vom Institut verbriefte Risikopositionen – ausgefallene Risikopositionen und spezifische Kreditrisikoanpassungen</t>
    </r>
  </si>
  <si>
    <t>Vom Institut verbriefte Risikopositionen – Institut tritt als Originator oder Sponsor auf</t>
  </si>
  <si>
    <t>Ausstehender Gesamtnominalbetrag</t>
  </si>
  <si>
    <t>Gesamtbetrag der spezifischen Kreditrisikoanpassungen im Zeitraum</t>
  </si>
  <si>
    <t>davon ausgefallene 
Risikopositionen</t>
  </si>
  <si>
    <r>
      <t xml:space="preserve">Meldebogen </t>
    </r>
    <r>
      <rPr>
        <b/>
        <sz val="11"/>
        <color rgb="FF007858"/>
        <rFont val="Arial Narrow"/>
        <family val="2"/>
      </rPr>
      <t>EU IRRBB1:</t>
    </r>
    <r>
      <rPr>
        <b/>
        <sz val="11"/>
        <rFont val="Arial Narrow"/>
        <family val="2"/>
      </rPr>
      <t xml:space="preserve"> Auswirkungen der aufsichtlichen Zinsschockszenarios</t>
    </r>
  </si>
  <si>
    <t xml:space="preserve">a </t>
  </si>
  <si>
    <t>Aufsichtliche Zinsschockszenarien</t>
  </si>
  <si>
    <t>Änderung des wirtschaftlichen Werts des Eigenkapitals</t>
  </si>
  <si>
    <t>Änderungen der Nettozinserträge</t>
  </si>
  <si>
    <t>parallel aufwärts</t>
  </si>
  <si>
    <t>parallel abwärts</t>
  </si>
  <si>
    <t>steilere Kurve</t>
  </si>
  <si>
    <t>flachere Kurve</t>
  </si>
  <si>
    <t>kurzfristige Zinsen aufwärts</t>
  </si>
  <si>
    <t>kurzfristige Zinsen abwärts</t>
  </si>
  <si>
    <r>
      <rPr>
        <b/>
        <sz val="11"/>
        <color rgb="FF000000"/>
        <rFont val="Arial Narrow"/>
        <family val="2"/>
      </rPr>
      <t xml:space="preserve">Meldebogen </t>
    </r>
    <r>
      <rPr>
        <b/>
        <sz val="11"/>
        <color rgb="FF007858"/>
        <rFont val="Arial Narrow"/>
        <family val="2"/>
      </rPr>
      <t>ESG1</t>
    </r>
    <r>
      <rPr>
        <b/>
        <sz val="11"/>
        <color rgb="FF000000"/>
        <rFont val="Arial Narrow"/>
        <family val="2"/>
      </rPr>
      <t xml:space="preserve"> - Anlagebuch - Indikatoren für potenzielle Transitionsrisiken aus dem Klimawandel: Kreditqualität der Risikopositionen nach Sektoren, Emissionen und Restlaufzeit</t>
    </r>
  </si>
  <si>
    <t>(Sub-)Sektor</t>
  </si>
  <si>
    <t>Finanzierte THG-Emissionen 
(Scope1-, Scope2- und Scope3-Emissionen der Gegenpartei) 
(in Tonnen CO2-Äquivalent)</t>
  </si>
  <si>
    <t>THG-Emissionen²</t>
  </si>
  <si>
    <t>≤ 5 Jahre</t>
  </si>
  <si>
    <t>&gt; 5 Jahre
≤ 10 Jahre</t>
  </si>
  <si>
    <t>&gt; 10 Jahre
≤ 20 Jahre</t>
  </si>
  <si>
    <t>&gt; 20 Jahre</t>
  </si>
  <si>
    <t>durchschnittliche Laufzeit</t>
  </si>
  <si>
    <r>
      <t>davon auszuschließen</t>
    </r>
    <r>
      <rPr>
        <vertAlign val="superscript"/>
        <sz val="11"/>
        <color theme="1"/>
        <rFont val="Arial Narrow"/>
        <family val="2"/>
      </rPr>
      <t>1</t>
    </r>
  </si>
  <si>
    <t>davon ökologisch nachhaltig (CCM)</t>
  </si>
  <si>
    <t>davon Stage 2</t>
  </si>
  <si>
    <t>davon notleidende Risikopositionen</t>
  </si>
  <si>
    <t>davon finanzierte Scope3-Emissionen</t>
  </si>
  <si>
    <t>Risikopositionen gegenüber Sektoren, die in hohem Maße zum Klimawandel beitragen</t>
  </si>
  <si>
    <t>A - Land- und Forstwirtschaft, Fischerei</t>
  </si>
  <si>
    <t>B - Bergbau und Gewinnung von Steinen und Erden</t>
  </si>
  <si>
    <t>B.05 - Kohlenbergbau</t>
  </si>
  <si>
    <t>B.06 - Gewinnung von Erdöl und Erdgas</t>
  </si>
  <si>
    <t>&lt;</t>
  </si>
  <si>
    <t>B.07 - Erzbergbau</t>
  </si>
  <si>
    <t>B.08 - Gewinnung von Steinen und Erden, sonstiger Bergbau</t>
  </si>
  <si>
    <t>B.09 - Erbringung von Dienstleistungen für den Bergbau und für die Gewinnung von Steinen und Erden</t>
  </si>
  <si>
    <t>C - Verarbeitendes Gewerbe</t>
  </si>
  <si>
    <t>C.10 - Herstellung von Nahrungs- und Futtermitteln</t>
  </si>
  <si>
    <t>C.11 - Getränkeherstellung</t>
  </si>
  <si>
    <t>C.12 - Tabakverarbeitung</t>
  </si>
  <si>
    <t>C.13 - Herstellung von Textilien</t>
  </si>
  <si>
    <t>C.14 - Herstellung von Bekleidung</t>
  </si>
  <si>
    <t>C.15 - Herstellung von Leder, Lederwaren und Schuhen</t>
  </si>
  <si>
    <t>C.16 - Herstellung von Holz-, Flecht-, Korb-und Korkwaren (ohne Möbel); Herstellung von Korb- und Flechtwaren</t>
  </si>
  <si>
    <t>C.17 - Papier-und Pappenerzeugung und-verarbeitung</t>
  </si>
  <si>
    <t>C.18 - Herstellung von Druckerzeugnissen; Vervielfältigung von bespielten Ton-, Bild- und Datenträgern</t>
  </si>
  <si>
    <t>C.19 - Kokerei und Mineralölverarbeitung</t>
  </si>
  <si>
    <t xml:space="preserve">C.20 - Herstellung von chemischen Erzeugnissen </t>
  </si>
  <si>
    <t>C.21 - Herstellung von pharmazeutischen Erzeugnissen</t>
  </si>
  <si>
    <t>C.22 - Herstellung von Gummiwaren</t>
  </si>
  <si>
    <t>230</t>
  </si>
  <si>
    <t>C.23 - Herstellung von Glas und Glaswaren, Keramik, Verarbeitung von Steinen und Erden</t>
  </si>
  <si>
    <t>240</t>
  </si>
  <si>
    <t>C.24 - Metallerzeugung und -bearbeitung</t>
  </si>
  <si>
    <t>250</t>
  </si>
  <si>
    <t>C.25 - Herstellung von Metallerzeugnissen</t>
  </si>
  <si>
    <t>260</t>
  </si>
  <si>
    <t>C.26 - Herstellung von Datenverarbeitungsgeräten, elektronischen und optischen Erzeugnissen</t>
  </si>
  <si>
    <t>270</t>
  </si>
  <si>
    <t>C.27 - Herstellung von elektrischen Ausrüstungen</t>
  </si>
  <si>
    <t>280</t>
  </si>
  <si>
    <t>C.28 - Maschinenbau</t>
  </si>
  <si>
    <t>290</t>
  </si>
  <si>
    <t>C.29 - Herstellung von Kraftwagen und Kraftwagenteilen</t>
  </si>
  <si>
    <t>300</t>
  </si>
  <si>
    <t>C.30 - Sonstiger Fahrzeugbau</t>
  </si>
  <si>
    <t>310</t>
  </si>
  <si>
    <t>C.31 - Herstellung von Möbeln</t>
  </si>
  <si>
    <t>320</t>
  </si>
  <si>
    <t>C.32 - Herstellung von sonstigen Waren</t>
  </si>
  <si>
    <t>330</t>
  </si>
  <si>
    <t>C.33 - Reparatur und Installation von Maschinen und Ausrüstungen</t>
  </si>
  <si>
    <t>340</t>
  </si>
  <si>
    <t>D - Energieversorgung</t>
  </si>
  <si>
    <t>350</t>
  </si>
  <si>
    <t>D.35.1 - Elektrizitätsversorgung</t>
  </si>
  <si>
    <t>360</t>
  </si>
  <si>
    <t>D.35.11 - Elektrizitätserzeugung</t>
  </si>
  <si>
    <t>370</t>
  </si>
  <si>
    <t>D.35.2 - Gasversorgung; Gasverteilung durch Rohrleitungen</t>
  </si>
  <si>
    <t>380</t>
  </si>
  <si>
    <t>D.35.3 - Wärme- und Kälteversorgung</t>
  </si>
  <si>
    <t>E - Wasserversorgung; Abwasser- und Abfallentsorgung, Beseitigung von Umweltverschmutzungen</t>
  </si>
  <si>
    <t>400</t>
  </si>
  <si>
    <t>F - Baugewerbe/Bau</t>
  </si>
  <si>
    <t>410</t>
  </si>
  <si>
    <t>F.41 - Hochbau</t>
  </si>
  <si>
    <t>420</t>
  </si>
  <si>
    <t>F.42 - Tiefbau</t>
  </si>
  <si>
    <t>430</t>
  </si>
  <si>
    <t>F.43 - Vorbereitende Baustellenarbeiten, Bauinstallation und sonstiges Ausbaugewerbe</t>
  </si>
  <si>
    <t>440</t>
  </si>
  <si>
    <t>G - Handel; Instandhaltung und Reparatur von Kraftfahrzeugen</t>
  </si>
  <si>
    <t>450</t>
  </si>
  <si>
    <t>H - Verkehr und Lagerei</t>
  </si>
  <si>
    <t>460</t>
  </si>
  <si>
    <t>H.49 - Landverkehr und Transport in Rohrfernleitungen</t>
  </si>
  <si>
    <t>470</t>
  </si>
  <si>
    <t>H.50 - Schifffahrt</t>
  </si>
  <si>
    <t>480</t>
  </si>
  <si>
    <t>H.51 - Luftfahrt</t>
  </si>
  <si>
    <t>490</t>
  </si>
  <si>
    <t>H.52 - Lagerei sowie Erbringung von sonstigen Dienstleistungen für den Verkehr</t>
  </si>
  <si>
    <t>500</t>
  </si>
  <si>
    <t>H.53 - Post-, Kurier- und Expressdienste</t>
  </si>
  <si>
    <t>510</t>
  </si>
  <si>
    <t>I - Gastgewerbe/Beherbergung und Gastronomie</t>
  </si>
  <si>
    <t>520</t>
  </si>
  <si>
    <t>L - Grundstücks- und Wohnungswesen</t>
  </si>
  <si>
    <t>530</t>
  </si>
  <si>
    <t>Risikopositionen gegenüber anderen Sektoren als jenen, die in hohem Maße zum Klimawandel beitragen</t>
  </si>
  <si>
    <t>540</t>
  </si>
  <si>
    <t>K - Erbringung von Finanz- und Versicherungsdienstleistungen</t>
  </si>
  <si>
    <t>550</t>
  </si>
  <si>
    <t>Risikopositionen gegenüber anderen Sektoren (NACE-Codes J, M bis U)</t>
  </si>
  <si>
    <t>560</t>
  </si>
  <si>
    <r>
      <rPr>
        <vertAlign val="superscript"/>
        <sz val="10"/>
        <color theme="1"/>
        <rFont val="Arial Narrow"/>
        <family val="2"/>
      </rPr>
      <t xml:space="preserve">1 </t>
    </r>
    <r>
      <rPr>
        <sz val="10"/>
        <color theme="1"/>
        <rFont val="Arial Narrow"/>
        <family val="2"/>
      </rPr>
      <t>davon Risikopositionen gegenüber Unternehmen, die nach Artikel 12 Absatz 1 Buchstaben d bis g und Artikel 12 Absatz 2 der Verordnung (EU) 2020/1818 von Paris-abgestimmten EU-Referenzwerten ausgeschlossen sind</t>
    </r>
  </si>
  <si>
    <t>² THG-Emissionen (Spalte i): auf den Bruttobuchwert bezogener prozentualer Anteil des Portfolios, der aus der unternehmens- spezifischen Berichterstattung abgeleitet wurde</t>
  </si>
  <si>
    <r>
      <rPr>
        <b/>
        <sz val="11"/>
        <color rgb="FF000000"/>
        <rFont val="Arial Narrow"/>
        <family val="2"/>
      </rPr>
      <t xml:space="preserve">Meldebogen </t>
    </r>
    <r>
      <rPr>
        <b/>
        <sz val="11"/>
        <color rgb="FF007858"/>
        <rFont val="Arial Narrow"/>
        <family val="2"/>
      </rPr>
      <t>ESG2</t>
    </r>
    <r>
      <rPr>
        <b/>
        <sz val="11"/>
        <color rgb="FF000000"/>
        <rFont val="Arial Narrow"/>
        <family val="2"/>
      </rPr>
      <t xml:space="preserve"> - Anlagebuch - Indikatoren für potenzielle Transitionsrisiken aus dem Klimawandel: Durch Immobilien besicherte Darlehen - Energieeffizienz der Sicherheiten</t>
    </r>
  </si>
  <si>
    <t>Bruttobuchwert gesamt</t>
  </si>
  <si>
    <t>Sektor der Gegenpartei</t>
  </si>
  <si>
    <t>Energieeffizienzniveau 
(Energy Performance Score (EPS) der Sicherheiten in kWh/m²)</t>
  </si>
  <si>
    <t>Energieeffizienzniveau 
(Energieausweisklasse der Sicherheiten)</t>
  </si>
  <si>
    <t>Ohne Energieausweisklasse der Sicherheiten</t>
  </si>
  <si>
    <t>0; 
≤ 100</t>
  </si>
  <si>
    <t>&gt; 100;
≤ 200</t>
  </si>
  <si>
    <t>&gt; 200;
≤ 300</t>
  </si>
  <si>
    <t>&gt; 300;
≤ 400</t>
  </si>
  <si>
    <t>&gt; 400;
≤ 500</t>
  </si>
  <si>
    <t>&gt; 500</t>
  </si>
  <si>
    <t>Davon mit geschätztem Energieeffizienz-niveau (EPS der Sicherheiten in kWh/m²)</t>
  </si>
  <si>
    <t>EU-Gebiet insgesamt</t>
  </si>
  <si>
    <t>Davon durch Gewerbeimmobilien besicherte Darlehen</t>
  </si>
  <si>
    <t>Davon durch Wohnimmobilien besicherte Darlehen</t>
  </si>
  <si>
    <t xml:space="preserve">Davon durch Inbesitznahme erlangte Sicherheiten: Wohn- und Gewerbeimmobilien </t>
  </si>
  <si>
    <t>Davon mit geschätztem Energieeffizienzniveau (EPS der Sicherheiten in kWh/m²)</t>
  </si>
  <si>
    <t>Nicht-EU-Gebiet insgesamt</t>
  </si>
  <si>
    <r>
      <rPr>
        <b/>
        <sz val="11"/>
        <color rgb="FF000000"/>
        <rFont val="Arial Narrow"/>
        <family val="2"/>
      </rPr>
      <t xml:space="preserve">Meldebogen </t>
    </r>
    <r>
      <rPr>
        <b/>
        <sz val="11"/>
        <color rgb="FF007858"/>
        <rFont val="Arial Narrow"/>
        <family val="2"/>
      </rPr>
      <t>ESG3</t>
    </r>
    <r>
      <rPr>
        <b/>
        <sz val="11"/>
        <color rgb="FF000000"/>
        <rFont val="Arial Narrow"/>
        <family val="2"/>
      </rPr>
      <t xml:space="preserve"> - Anlagebuch - Indikatoren für potenzielle Transitionsrisiken aus dem Klimawandel: Angleichungsparameter</t>
    </r>
  </si>
  <si>
    <t>NACE-Sektoren 
(Mindestauswahl)</t>
  </si>
  <si>
    <t>Angleichungsparameter</t>
  </si>
  <si>
    <t>Bruttobuchwert des Portfolios</t>
  </si>
  <si>
    <t>Bezugsjahr</t>
  </si>
  <si>
    <t>Abstand zu IEA 
NZE2050 in %</t>
  </si>
  <si>
    <t>Vorgabe (Bezugsjahr 
+ 3 Jahre)</t>
  </si>
  <si>
    <t>Strom</t>
  </si>
  <si>
    <t>27; 2712; 3314; 35; 351; 3511; 3512; 3513; 3514; 4321</t>
  </si>
  <si>
    <t>329,7 kgCO2e/MWh</t>
  </si>
  <si>
    <t xml:space="preserve">Verbrennung fossiler Brennstoffe </t>
  </si>
  <si>
    <t>91; 910; 192; 1920; 2014; 352; 3521; 3522; 3523; 4612; 4671; 6; 61; 610; 62; 620; 8; 9</t>
  </si>
  <si>
    <t>0,03181 tCO2e/GJ</t>
  </si>
  <si>
    <t>Automobilsektor</t>
  </si>
  <si>
    <t>2815; 29; 291; 2910; 292; 2920; 293; 2932</t>
  </si>
  <si>
    <t>Luftfahrt</t>
  </si>
  <si>
    <t>3030; 3316; 511; 5110; 512; 5121; 5223</t>
  </si>
  <si>
    <t xml:space="preserve">Seeverkehr </t>
  </si>
  <si>
    <t>301; 3011; 3012; 3315; 50; 501; 5010; 502; 5020; 5222; 5224; 5229</t>
  </si>
  <si>
    <t>0,68280 tCO2e/pkm</t>
  </si>
  <si>
    <t>Zement-, Klinker- und Kalkherstellung</t>
  </si>
  <si>
    <t>235; 2351; 2352; 236; 2361; 2363; 2364; 811; 89</t>
  </si>
  <si>
    <t xml:space="preserve">Eisen- und Stahlerzeugung, Koksherstellung und Metallerzgewinnung </t>
  </si>
  <si>
    <t>24; 241; 2410; 242; 2420; 2434; 244; 2442; 2444; 2445; 245; 2451; 2452; 25; 251; 2511; 4672; 5; 51; 510; 52; 520; 7; 72; 729</t>
  </si>
  <si>
    <t>0,06124 tCO2e/Produktionstonne</t>
  </si>
  <si>
    <t>Chemische Erzeugnisse</t>
  </si>
  <si>
    <t>20; 201; 202; 203; 204; 205; 206</t>
  </si>
  <si>
    <r>
      <rPr>
        <b/>
        <sz val="11"/>
        <color rgb="FF000000"/>
        <rFont val="Arial Narrow"/>
        <family val="2"/>
      </rPr>
      <t xml:space="preserve">Meldebogen </t>
    </r>
    <r>
      <rPr>
        <b/>
        <sz val="11"/>
        <color rgb="FF007858"/>
        <rFont val="Arial Narrow"/>
        <family val="2"/>
      </rPr>
      <t>ESG4</t>
    </r>
    <r>
      <rPr>
        <b/>
        <sz val="11"/>
        <color rgb="FF000000"/>
        <rFont val="Arial Narrow"/>
        <family val="2"/>
      </rPr>
      <t xml:space="preserve"> - Anlagebuch - Indikatoren für potenzielle Transitionsrisiken aus dem Klimawandel: Risikopositionen gegenüber den 20 CO2-intensivsten Unternehmen</t>
    </r>
  </si>
  <si>
    <t>Bruttobuchwert 
(aggregierter Betrag)</t>
  </si>
  <si>
    <t xml:space="preserve"> Bruttobuchwert gegenüber den Gegenparteien im Verhältnis zum Gesamtbruttobuchwert (aggregierter Betrag)</t>
  </si>
  <si>
    <t>Davon ökologisch nachhaltig (CCM)</t>
  </si>
  <si>
    <t>Gewichtete durchschnittliche Laufzeit</t>
  </si>
  <si>
    <t>Anzahl der 20 umweltschädlichsten Unternehmen, die einbezogen wurden</t>
  </si>
  <si>
    <r>
      <rPr>
        <b/>
        <sz val="11"/>
        <color rgb="FF000000"/>
        <rFont val="Arial Narrow"/>
        <family val="2"/>
      </rPr>
      <t xml:space="preserve">Meldebogen </t>
    </r>
    <r>
      <rPr>
        <b/>
        <sz val="11"/>
        <color rgb="FF007858"/>
        <rFont val="Arial Narrow"/>
        <family val="2"/>
      </rPr>
      <t>ESG5</t>
    </r>
    <r>
      <rPr>
        <b/>
        <sz val="11"/>
        <color rgb="FF000000"/>
        <rFont val="Arial Narrow"/>
        <family val="2"/>
      </rPr>
      <t xml:space="preserve"> - Anlagebuch - Indikatoren für potenzielle physische Risiken aus dem Klimawandel: Risikopositionen mit physischem Risiko</t>
    </r>
  </si>
  <si>
    <t>Geographisches Gebiet
Deutschland</t>
  </si>
  <si>
    <t>davon Risikopositionen, die für die Auswirkungen physischer Ereignisse infolge des Klimawandels anfällig sind</t>
  </si>
  <si>
    <t>Aufschlüsselung nach Laufzeitband</t>
  </si>
  <si>
    <t>davon Risikopositionen, die für die Auswirkungen chronischer Ereignisse infolge des Klimawandels anfällig sind</t>
  </si>
  <si>
    <t>davon Risikopositionen, die für die Auswirkungen akuter Ereignisse infolge des Klimawandels anfällig sind</t>
  </si>
  <si>
    <t>davon Risikopositionen, die für die Auswirkungen chronischer und akuter Ereignisse infolge des Klimawandels anfällig sind</t>
  </si>
  <si>
    <t>davon 
Stage 2</t>
  </si>
  <si>
    <t>davon 
notleidende 
Risikopositionen</t>
  </si>
  <si>
    <t>Kumulierte Wertminderung, kumulierte negative Änderungen beim beizulegenden Zeitwert aufgrund von Ausfallrisiken und Rückstellungen</t>
  </si>
  <si>
    <t>Durchschnittliche Laufzeit</t>
  </si>
  <si>
    <t>davon
Stage 2</t>
  </si>
  <si>
    <t>Durch Wohnimmobilien besicherte Darlehen</t>
  </si>
  <si>
    <t>Durch Gewerbeimmobilien besicherte Darlehen</t>
  </si>
  <si>
    <t>Durch Inbesitznahme erlangte Sicherheiten</t>
  </si>
  <si>
    <t>Sonstige relevante Sektoren (ggf. mit anschließender Aufschlüsselung)</t>
  </si>
  <si>
    <t>Geographisches Gebiet
EU (exkl. Deutschland)</t>
  </si>
  <si>
    <t>Geographisches Gebiet
Europa (exkl. Deutschland, EU)</t>
  </si>
  <si>
    <t>Geographisches Gebiet
Sonstige</t>
  </si>
  <si>
    <r>
      <rPr>
        <b/>
        <sz val="11"/>
        <color rgb="FF000000"/>
        <rFont val="Arial Narrow"/>
        <family val="2"/>
      </rPr>
      <t xml:space="preserve">Meldebogen </t>
    </r>
    <r>
      <rPr>
        <b/>
        <sz val="11"/>
        <color rgb="FF007858"/>
        <rFont val="Arial Narrow"/>
        <family val="2"/>
      </rPr>
      <t>ESG6</t>
    </r>
    <r>
      <rPr>
        <b/>
        <sz val="11"/>
        <color rgb="FF000000"/>
        <rFont val="Arial Narrow"/>
        <family val="2"/>
      </rPr>
      <t xml:space="preserve"> - Übersicht über die wesentlichen Leistungsindikatoren (KPI) für taxonomiekonforme Risikopositionen</t>
    </r>
  </si>
  <si>
    <t>KPI</t>
  </si>
  <si>
    <t>% Erfassung 
(an den Gesamtaktiva)</t>
  </si>
  <si>
    <t>Klimaschutz</t>
  </si>
  <si>
    <t>Anpassung an den Klimawandel</t>
  </si>
  <si>
    <t>Insgesamt 
(Klimaschutz + Anpassung 
an den Klimawandel)</t>
  </si>
  <si>
    <t>GAR Bestand</t>
  </si>
  <si>
    <t>GAR Zuflüsse</t>
  </si>
  <si>
    <r>
      <rPr>
        <b/>
        <sz val="11"/>
        <color rgb="FF000000"/>
        <rFont val="Arial Narrow"/>
        <family val="2"/>
      </rPr>
      <t xml:space="preserve">Meldebogen </t>
    </r>
    <r>
      <rPr>
        <b/>
        <sz val="11"/>
        <color rgb="FF007858"/>
        <rFont val="Arial Narrow"/>
        <family val="2"/>
      </rPr>
      <t>ESG7</t>
    </r>
    <r>
      <rPr>
        <b/>
        <sz val="11"/>
        <color rgb="FF000000"/>
        <rFont val="Arial Narrow"/>
        <family val="2"/>
      </rPr>
      <t xml:space="preserve"> - Risikomindernde Maßnahmen: Vermögenswerte für die Berechnung der GAR</t>
    </r>
  </si>
  <si>
    <t>Gesamt-
brutto-
buchwert</t>
  </si>
  <si>
    <t>Klimaschutz (CCM)</t>
  </si>
  <si>
    <t>Anpassung an den Klimawandel (CCA)</t>
  </si>
  <si>
    <t>Gesamt (CCM + CCA)</t>
  </si>
  <si>
    <t>davon in taxonomierelevanten Sektoren (taxonomiefähig)</t>
  </si>
  <si>
    <t>davon ökologisch nachhaltig (taxonomiekonform)</t>
  </si>
  <si>
    <t>davon Spezialfi-nanzierungen</t>
  </si>
  <si>
    <t>davon Übergangs-tätigkeiten</t>
  </si>
  <si>
    <t>davon ermöglich-ende Tätigkeiten</t>
  </si>
  <si>
    <t>davon Anpassungs-tätigkeiten</t>
  </si>
  <si>
    <t>davon Übergangs-/ Anpassungs-tätigkeiten</t>
  </si>
  <si>
    <t>GAR - im Zähler und Nenner erfasste Vermögenswerte</t>
  </si>
  <si>
    <t>Nicht zu Handelszwecken gehaltene Darlehen und Kredite, Schuldverschreibungen und Eigenkapitalinstrumente, die für die GAR-Berechnung anrechenbar sind</t>
  </si>
  <si>
    <t xml:space="preserve">Finanzielle Kapitalgesellschaften </t>
  </si>
  <si>
    <r>
      <t>Schuldverschreibungen</t>
    </r>
    <r>
      <rPr>
        <vertAlign val="superscript"/>
        <sz val="11"/>
        <color theme="1"/>
        <rFont val="Arial Narrow"/>
        <family val="2"/>
      </rPr>
      <t>1</t>
    </r>
  </si>
  <si>
    <t>Eigenkapitalinstrumente</t>
  </si>
  <si>
    <t>davon Wertpapierfirmen</t>
  </si>
  <si>
    <t>davon Verwaltungsgesellschaften</t>
  </si>
  <si>
    <t>davon Versicherungsunternehmen</t>
  </si>
  <si>
    <t>Nichtfinanzielle Kapitalgesellschaften²</t>
  </si>
  <si>
    <t>davon durch Wohnimmobilien besicherte Darlehen</t>
  </si>
  <si>
    <t>davon Gebäudesanierungsdarlehen</t>
  </si>
  <si>
    <t>davon Kfz-Darlehen</t>
  </si>
  <si>
    <t>Finanzierungen lokaler Gebietskörperschaften</t>
  </si>
  <si>
    <t>Wohnungsbaufinanzierung</t>
  </si>
  <si>
    <t>Sonstige Finanzierungen lokaler Gebietskörperschaften</t>
  </si>
  <si>
    <t xml:space="preserve">Durch Inbesitznahme erlangte Sicherheiten: Wohn- und Gewerbeimmobilien </t>
  </si>
  <si>
    <t>GAR-Vermögenswerte insgesamt</t>
  </si>
  <si>
    <t>Vermögenswerte, die nicht im Zähler für die GAR-Berechnung erfasst sind (im Nenner enthalten)</t>
  </si>
  <si>
    <t>Nichtfinanzielle EU-Kapitalgesellschaften³</t>
  </si>
  <si>
    <t>Derivate</t>
  </si>
  <si>
    <t>Kurzfristige Interbankendarlehen</t>
  </si>
  <si>
    <t>Zahlungsmittel und zahlungsmittelverwandte Vermögenswerte</t>
  </si>
  <si>
    <t>Sonstige Vermögenswerte (wie Geschäfts- oder Firmenwert, Waren usw.)</t>
  </si>
  <si>
    <t>Gesamtaktiva im Nenner (GAR)</t>
  </si>
  <si>
    <t>Sonstige Vermögenswerte, die weder im Zähler noch im Nenner für die GAR-Berechnung erfasst sind</t>
  </si>
  <si>
    <t>Staaten</t>
  </si>
  <si>
    <t>Risikopositionen gegenüber Zentralbanken</t>
  </si>
  <si>
    <t>Handelsbuch</t>
  </si>
  <si>
    <t>Gesamtaktiva, die weder im Zähler noch im Nenner erfasst sind</t>
  </si>
  <si>
    <r>
      <rPr>
        <vertAlign val="superscript"/>
        <sz val="10"/>
        <color theme="1"/>
        <rFont val="Arial Narrow"/>
        <family val="2"/>
      </rPr>
      <t>1</t>
    </r>
    <r>
      <rPr>
        <sz val="10"/>
        <color theme="1"/>
        <rFont val="Arial Narrow"/>
        <family val="2"/>
      </rPr>
      <t xml:space="preserve"> einschließlich solcher, bei denen die Verwendung der Erträge bekannt ist</t>
    </r>
  </si>
  <si>
    <t>² (die der Offenlegungspflicht der Richtlinie über die Angabe nichtfinanzieller Informationen unterliegen)</t>
  </si>
  <si>
    <t>³ (die nicht der Offenlegungspflicht der Richtlinie über die Angabe nichtfinanzieller Informationen unterliegen)</t>
  </si>
  <si>
    <r>
      <rPr>
        <b/>
        <sz val="11"/>
        <color rgb="FF000000"/>
        <rFont val="Arial Narrow"/>
        <family val="2"/>
      </rPr>
      <t xml:space="preserve">Meldebogen </t>
    </r>
    <r>
      <rPr>
        <b/>
        <sz val="11"/>
        <color rgb="FF007858"/>
        <rFont val="Arial Narrow"/>
        <family val="2"/>
      </rPr>
      <t>ESG8</t>
    </r>
    <r>
      <rPr>
        <b/>
        <sz val="11"/>
        <color rgb="FF000000"/>
        <rFont val="Arial Narrow"/>
        <family val="2"/>
      </rPr>
      <t xml:space="preserve"> - GAR (%)</t>
    </r>
  </si>
  <si>
    <t>r</t>
  </si>
  <si>
    <t>s</t>
  </si>
  <si>
    <t>t</t>
  </si>
  <si>
    <t>u</t>
  </si>
  <si>
    <t>v</t>
  </si>
  <si>
    <t>w</t>
  </si>
  <si>
    <t>x</t>
  </si>
  <si>
    <t>y</t>
  </si>
  <si>
    <t>z</t>
  </si>
  <si>
    <t>aa</t>
  </si>
  <si>
    <t>ab</t>
  </si>
  <si>
    <t>ac</t>
  </si>
  <si>
    <t>ad</t>
  </si>
  <si>
    <t>ae</t>
  </si>
  <si>
    <t>af</t>
  </si>
  <si>
    <t>KPI zum Bestand in % (im Verhältnis zu den im Nenner erfassten Gesamtaktiva)</t>
  </si>
  <si>
    <t>KPI zu Zuflüssen in % (im Verhältnis zu den im Nenner erfassten Gesamtaktiva)</t>
  </si>
  <si>
    <t>Anteil der anerkennungsfähigen Vermögenswerte, 
mit denen taxonomierelevante Sektoren finanziert werden</t>
  </si>
  <si>
    <t>Anteil der 
erfassten Gesamt-aktiva</t>
  </si>
  <si>
    <t>Anteil der neuen anerkennungsfähigen Vermögenswerte, 
mit denen taxonomierelevante Sektoren finanziert werden</t>
  </si>
  <si>
    <t>davon ökologisch nachhaltig</t>
  </si>
  <si>
    <t>davon Spezialfi-nanzierun-gen</t>
  </si>
  <si>
    <t>davon ermög-lichende Tätigkeiten</t>
  </si>
  <si>
    <t>GAR</t>
  </si>
  <si>
    <t>Nichtfinanzielle Kapitalgesellschaften, die der Offenlegungspflicht der Richtlinie über die Angabe nichtfinanzieller Informationen unterliegen</t>
  </si>
  <si>
    <r>
      <rPr>
        <b/>
        <sz val="11"/>
        <color rgb="FF000000"/>
        <rFont val="Arial Narrow"/>
        <family val="2"/>
      </rPr>
      <t xml:space="preserve">Meldebogen </t>
    </r>
    <r>
      <rPr>
        <b/>
        <sz val="11"/>
        <color rgb="FF007858"/>
        <rFont val="Arial Narrow"/>
        <family val="2"/>
      </rPr>
      <t xml:space="preserve">ESG10 </t>
    </r>
    <r>
      <rPr>
        <b/>
        <sz val="11"/>
        <color rgb="FF000000"/>
        <rFont val="Arial Narrow"/>
        <family val="2"/>
      </rPr>
      <t>- Sonstige Klimaschutzmaßnahmen, die nicht in der EU-Taxonomie abgebildet werden</t>
    </r>
  </si>
  <si>
    <t xml:space="preserve">Art des Finanzinstruments </t>
  </si>
  <si>
    <t>Art der Gegenpartei</t>
  </si>
  <si>
    <t>Art des geminderten Risikos (Transitionsrisiko aus dem Klimawandel)</t>
  </si>
  <si>
    <t>Art des geminderten Risikos (physisches Risiko aus dem Klimawandel)</t>
  </si>
  <si>
    <t>Qualitative Angaben zur Art der Risikominderungsmaßnahmen</t>
  </si>
  <si>
    <t>Anleihen 
(z. B. grün, nachhaltig, an Nachhaltigkeit geknüpft 
nach anderen Standards 
als den EU-Standards)</t>
  </si>
  <si>
    <t>Finanzielle Kapitalgesellschaften</t>
  </si>
  <si>
    <t>davon durch Gewerbeimmobilien 
besicherte Darlehen</t>
  </si>
  <si>
    <t xml:space="preserve">      Andere Gegenparteien</t>
  </si>
  <si>
    <t>Darlehen 
(z. B. grün, nachhaltig, an Nachhaltigkeit geknüpft 
nach anderen Standards 
als den EU-Standards)</t>
  </si>
  <si>
    <t>Ja</t>
  </si>
  <si>
    <t>Diverse</t>
  </si>
  <si>
    <t>Schwerpunkt grüne Investitionskredite, inkl. "Klimaschutzoffensive"</t>
  </si>
  <si>
    <t>Schwerpunkt Energieeffizienter Bau sowie Energieeffizienzprogramme</t>
  </si>
  <si>
    <t xml:space="preserve">      Haushalte</t>
  </si>
  <si>
    <t>Andere Gegenparteien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</si>
</sst>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3" formatCode="_-* #,##0.00_-;\-* #,##0.00_-;_-* &quot;-&quot;??_-;_-@_-"/>
    <numFmt numFmtId="164" formatCode="_-* #,##0.00\ [$€]_-;\-* #,##0.00\ [$€]_-;_-* &quot;-&quot;??\ [$€]_-;_-@_-"/>
    <numFmt numFmtId="165" formatCode="#,##0;0;\–"/>
    <numFmt numFmtId="166" formatCode="#,##0;\(#,##0\);0;\–"/>
    <numFmt numFmtId="167" formatCode="#,##0;\(#,##0\);\–"/>
    <numFmt numFmtId="168" formatCode="#,##0;\-#,##0;\-"/>
    <numFmt numFmtId="169" formatCode="#,##0;\(#,##0\);\–;@"/>
    <numFmt numFmtId="170" formatCode="#,##0.0;\-#,##0.0;\-"/>
    <numFmt numFmtId="171" formatCode="0.00%;\(0.00%\);&quot;–&quot;;@"/>
    <numFmt numFmtId="172" formatCode="0.00%;\(0.00%\);\-;@"/>
    <numFmt numFmtId="173" formatCode="0.00%;\(0.00%\);\–;@"/>
    <numFmt numFmtId="174" formatCode="0.0"/>
    <numFmt numFmtId="175" formatCode="#,##0,,;\(#,##0\)\.;\–;@"/>
    <numFmt numFmtId="176" formatCode="#,##0.00;0.00;\–"/>
    <numFmt numFmtId="177" formatCode="#,##0,,;\(#,##0,,\);\–"/>
    <numFmt numFmtId="178" formatCode="#,##0,,;\(#,##0,,\);0;\–"/>
  </numFmts>
  <fonts count="43" x14ac:knownFonts="1">
    <font>
      <sz val="11"/>
      <color theme="1"/>
      <name val="Calibri"/>
      <family val="2"/>
      <scheme val="minor"/>
    </font>
    <font>
      <sz val="10"/>
      <name val="Arial"/>
      <family val="2"/>
    </font>
    <font>
      <b/>
      <sz val="12"/>
      <name val="Arial"/>
      <family val="2"/>
    </font>
    <font>
      <b/>
      <sz val="10"/>
      <name val="Arial"/>
      <family val="2"/>
    </font>
    <font>
      <b/>
      <sz val="20"/>
      <name val="Arial"/>
      <family val="2"/>
    </font>
    <font>
      <sz val="11"/>
      <color theme="1"/>
      <name val="Calibri"/>
      <family val="2"/>
      <scheme val="minor"/>
    </font>
    <font>
      <u/>
      <sz val="11"/>
      <color theme="10"/>
      <name val="Calibri"/>
      <family val="2"/>
      <scheme val="minor"/>
    </font>
    <font>
      <sz val="8"/>
      <name val="Calibri"/>
      <family val="2"/>
      <scheme val="minor"/>
    </font>
    <font>
      <sz val="11"/>
      <color theme="1"/>
      <name val="Calibri"/>
      <family val="2"/>
      <charset val="238"/>
      <scheme val="minor"/>
    </font>
    <font>
      <sz val="11"/>
      <color indexed="8"/>
      <name val="Calibri"/>
      <family val="2"/>
      <scheme val="minor"/>
    </font>
    <font>
      <sz val="11"/>
      <color theme="1"/>
      <name val="Arial Narrow"/>
      <family val="2"/>
    </font>
    <font>
      <sz val="11"/>
      <color rgb="FF000000"/>
      <name val="Arial Narrow"/>
      <family val="2"/>
    </font>
    <font>
      <i/>
      <sz val="11"/>
      <color rgb="FF000000"/>
      <name val="Arial Narrow"/>
      <family val="2"/>
    </font>
    <font>
      <b/>
      <sz val="11"/>
      <color rgb="FF000000"/>
      <name val="Arial Narrow"/>
      <family val="2"/>
    </font>
    <font>
      <b/>
      <i/>
      <sz val="11"/>
      <color theme="5"/>
      <name val="Arial Narrow"/>
      <family val="2"/>
    </font>
    <font>
      <b/>
      <sz val="11"/>
      <color theme="1"/>
      <name val="Arial Narrow"/>
      <family val="2"/>
    </font>
    <font>
      <b/>
      <sz val="11"/>
      <color rgb="FF007858"/>
      <name val="Arial Narrow"/>
      <family val="2"/>
    </font>
    <font>
      <sz val="11"/>
      <color rgb="FF007858"/>
      <name val="Arial Narrow"/>
      <family val="2"/>
    </font>
    <font>
      <i/>
      <sz val="11"/>
      <color rgb="FFAA322F"/>
      <name val="Arial Narrow"/>
      <family val="2"/>
    </font>
    <font>
      <b/>
      <sz val="11"/>
      <color rgb="FFAA322F"/>
      <name val="Arial Narrow"/>
      <family val="2"/>
    </font>
    <font>
      <b/>
      <sz val="11"/>
      <name val="Arial Narrow"/>
      <family val="2"/>
    </font>
    <font>
      <sz val="11"/>
      <name val="Arial Narrow"/>
      <family val="2"/>
    </font>
    <font>
      <sz val="11"/>
      <color rgb="FFFF0000"/>
      <name val="Arial Narrow"/>
      <family val="2"/>
    </font>
    <font>
      <i/>
      <sz val="11"/>
      <color theme="1"/>
      <name val="Arial Narrow"/>
      <family val="2"/>
    </font>
    <font>
      <b/>
      <i/>
      <sz val="11"/>
      <name val="Arial Narrow"/>
      <family val="2"/>
    </font>
    <font>
      <i/>
      <sz val="11"/>
      <color rgb="FF007858"/>
      <name val="Arial Narrow"/>
      <family val="2"/>
    </font>
    <font>
      <b/>
      <sz val="11"/>
      <color rgb="FFFF0000"/>
      <name val="Arial Narrow"/>
      <family val="2"/>
    </font>
    <font>
      <vertAlign val="superscript"/>
      <sz val="11"/>
      <color rgb="FF007858"/>
      <name val="Arial Narrow"/>
      <family val="2"/>
    </font>
    <font>
      <b/>
      <vertAlign val="superscript"/>
      <sz val="11"/>
      <color rgb="FF007858"/>
      <name val="Arial Narrow"/>
      <family val="2"/>
    </font>
    <font>
      <i/>
      <sz val="11"/>
      <name val="Arial Narrow"/>
      <family val="2"/>
    </font>
    <font>
      <b/>
      <i/>
      <sz val="11"/>
      <color theme="1"/>
      <name val="Arial Narrow"/>
      <family val="2"/>
    </font>
    <font>
      <b/>
      <i/>
      <sz val="11"/>
      <color rgb="FF007858"/>
      <name val="Arial Narrow"/>
      <family val="2"/>
    </font>
    <font>
      <b/>
      <sz val="11"/>
      <color rgb="FF2F5773"/>
      <name val="Arial Narrow"/>
      <family val="2"/>
    </font>
    <font>
      <u/>
      <sz val="11"/>
      <color rgb="FF008080"/>
      <name val="Arial Narrow"/>
      <family val="2"/>
    </font>
    <font>
      <b/>
      <sz val="11"/>
      <color theme="0"/>
      <name val="Arial Narrow"/>
      <family val="2"/>
    </font>
    <font>
      <u/>
      <sz val="11"/>
      <color theme="10"/>
      <name val="Arial Narrow"/>
      <family val="2"/>
    </font>
    <font>
      <b/>
      <sz val="16"/>
      <color theme="1"/>
      <name val="Arial Narrow"/>
      <family val="2"/>
    </font>
    <font>
      <b/>
      <sz val="12"/>
      <color theme="1"/>
      <name val="Arial Narrow"/>
      <family val="2"/>
    </font>
    <font>
      <sz val="11"/>
      <color theme="1"/>
      <name val="Arial Narrow"/>
      <family val="2"/>
    </font>
    <font>
      <sz val="11"/>
      <color theme="1"/>
      <name val="Arial Narrow"/>
      <family val="2"/>
    </font>
    <font>
      <vertAlign val="superscript"/>
      <sz val="11"/>
      <color theme="1"/>
      <name val="Arial Narrow"/>
      <family val="2"/>
    </font>
    <font>
      <sz val="10"/>
      <color theme="1"/>
      <name val="Arial Narrow"/>
      <family val="2"/>
    </font>
    <font>
      <vertAlign val="superscript"/>
      <sz val="10"/>
      <color theme="1"/>
      <name val="Arial Narrow"/>
      <family val="2"/>
    </font>
  </fonts>
  <fills count="13">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rgb="FFFFFFFF"/>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rgb="FFD9D9D9"/>
        <bgColor indexed="64"/>
      </patternFill>
    </fill>
    <fill>
      <patternFill patternType="solid">
        <fgColor rgb="FFFFFFFF"/>
        <bgColor rgb="FF000000"/>
      </patternFill>
    </fill>
    <fill>
      <patternFill patternType="solid">
        <fgColor theme="0" tint="-4.9989318521683403E-2"/>
        <bgColor indexed="64"/>
      </patternFill>
    </fill>
    <fill>
      <patternFill patternType="solid">
        <fgColor rgb="FF007858"/>
        <bgColor indexed="64"/>
      </patternFill>
    </fill>
  </fills>
  <borders count="10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theme="0" tint="-0.14996795556505021"/>
      </top>
      <bottom style="thin">
        <color indexed="64"/>
      </bottom>
      <diagonal/>
    </border>
    <border>
      <left/>
      <right/>
      <top/>
      <bottom style="thin">
        <color theme="0" tint="-0.14996795556505021"/>
      </bottom>
      <diagonal/>
    </border>
    <border>
      <left/>
      <right/>
      <top style="thin">
        <color theme="0" tint="-0.14996795556505021"/>
      </top>
      <bottom/>
      <diagonal/>
    </border>
    <border>
      <left/>
      <right/>
      <top/>
      <bottom style="thin">
        <color theme="0" tint="-0.14993743705557422"/>
      </bottom>
      <diagonal/>
    </border>
    <border>
      <left/>
      <right/>
      <top style="thin">
        <color theme="0" tint="-0.14993743705557422"/>
      </top>
      <bottom style="thin">
        <color theme="0" tint="-0.14996795556505021"/>
      </bottom>
      <diagonal/>
    </border>
    <border>
      <left/>
      <right/>
      <top style="thin">
        <color theme="0" tint="-0.14993743705557422"/>
      </top>
      <bottom style="thin">
        <color theme="0" tint="-0.14993743705557422"/>
      </bottom>
      <diagonal/>
    </border>
    <border>
      <left/>
      <right style="thick">
        <color theme="0"/>
      </right>
      <top/>
      <bottom/>
      <diagonal/>
    </border>
    <border>
      <left style="thick">
        <color theme="0"/>
      </left>
      <right style="thick">
        <color theme="0"/>
      </right>
      <top/>
      <bottom/>
      <diagonal/>
    </border>
    <border>
      <left style="thick">
        <color theme="0"/>
      </left>
      <right/>
      <top/>
      <bottom/>
      <diagonal/>
    </border>
    <border>
      <left/>
      <right style="thick">
        <color theme="0"/>
      </right>
      <top/>
      <bottom style="thin">
        <color theme="0" tint="-0.14996795556505021"/>
      </bottom>
      <diagonal/>
    </border>
    <border>
      <left style="thick">
        <color theme="0"/>
      </left>
      <right style="thick">
        <color theme="0"/>
      </right>
      <top/>
      <bottom style="thin">
        <color theme="0" tint="-0.14996795556505021"/>
      </bottom>
      <diagonal/>
    </border>
    <border>
      <left style="thick">
        <color theme="0"/>
      </left>
      <right/>
      <top/>
      <bottom style="thin">
        <color theme="0" tint="-0.14996795556505021"/>
      </bottom>
      <diagonal/>
    </border>
    <border>
      <left/>
      <right style="thick">
        <color theme="0"/>
      </right>
      <top style="thin">
        <color theme="0" tint="-0.14996795556505021"/>
      </top>
      <bottom style="thin">
        <color theme="0" tint="-0.14996795556505021"/>
      </bottom>
      <diagonal/>
    </border>
    <border>
      <left style="thick">
        <color theme="0"/>
      </left>
      <right/>
      <top style="thin">
        <color theme="0" tint="-0.14996795556505021"/>
      </top>
      <bottom style="thin">
        <color theme="0" tint="-0.14996795556505021"/>
      </bottom>
      <diagonal/>
    </border>
    <border>
      <left/>
      <right/>
      <top style="thin">
        <color theme="0" tint="-0.14996795556505021"/>
      </top>
      <bottom style="thin">
        <color theme="0" tint="-0.14993743705557422"/>
      </bottom>
      <diagonal/>
    </border>
    <border>
      <left/>
      <right style="thick">
        <color theme="0"/>
      </right>
      <top style="thin">
        <color theme="0" tint="-0.14993743705557422"/>
      </top>
      <bottom style="thin">
        <color indexed="64"/>
      </bottom>
      <diagonal/>
    </border>
    <border>
      <left style="thick">
        <color theme="0"/>
      </left>
      <right/>
      <top style="thin">
        <color theme="0" tint="-0.14993743705557422"/>
      </top>
      <bottom/>
      <diagonal/>
    </border>
    <border>
      <left/>
      <right/>
      <top style="thin">
        <color theme="0" tint="-0.14993743705557422"/>
      </top>
      <bottom style="thin">
        <color theme="0" tint="-0.14990691854609822"/>
      </bottom>
      <diagonal/>
    </border>
    <border>
      <left/>
      <right style="thick">
        <color theme="0"/>
      </right>
      <top style="thin">
        <color theme="0" tint="-0.14993743705557422"/>
      </top>
      <bottom style="thin">
        <color theme="0" tint="-0.14990691854609822"/>
      </bottom>
      <diagonal/>
    </border>
    <border>
      <left/>
      <right style="thick">
        <color theme="0"/>
      </right>
      <top style="thin">
        <color theme="0" tint="-0.14990691854609822"/>
      </top>
      <bottom/>
      <diagonal/>
    </border>
    <border>
      <left/>
      <right/>
      <top/>
      <bottom style="thin">
        <color theme="0" tint="-4.9989318521683403E-2"/>
      </bottom>
      <diagonal/>
    </border>
    <border>
      <left/>
      <right/>
      <top style="thin">
        <color theme="0" tint="-4.9989318521683403E-2"/>
      </top>
      <bottom/>
      <diagonal/>
    </border>
    <border>
      <left/>
      <right style="thick">
        <color theme="0"/>
      </right>
      <top style="thin">
        <color theme="0" tint="-0.14996795556505021"/>
      </top>
      <bottom style="thin">
        <color theme="0" tint="-0.14993743705557422"/>
      </bottom>
      <diagonal/>
    </border>
    <border>
      <left style="thick">
        <color theme="0"/>
      </left>
      <right style="thick">
        <color theme="0"/>
      </right>
      <top style="thin">
        <color theme="0" tint="-0.14996795556505021"/>
      </top>
      <bottom style="thin">
        <color theme="0" tint="-0.14993743705557422"/>
      </bottom>
      <diagonal/>
    </border>
    <border>
      <left style="thick">
        <color theme="0"/>
      </left>
      <right/>
      <top style="thin">
        <color theme="0" tint="-0.14996795556505021"/>
      </top>
      <bottom style="thin">
        <color theme="0" tint="-0.14993743705557422"/>
      </bottom>
      <diagonal/>
    </border>
    <border>
      <left/>
      <right style="thick">
        <color theme="0"/>
      </right>
      <top style="thin">
        <color indexed="64"/>
      </top>
      <bottom style="thin">
        <color theme="0" tint="-0.14996795556505021"/>
      </bottom>
      <diagonal/>
    </border>
    <border>
      <left/>
      <right style="thick">
        <color theme="0"/>
      </right>
      <top style="thin">
        <color theme="0" tint="-0.14996795556505021"/>
      </top>
      <bottom style="thin">
        <color indexed="64"/>
      </bottom>
      <diagonal/>
    </border>
    <border>
      <left/>
      <right style="thick">
        <color theme="0"/>
      </right>
      <top style="thin">
        <color indexed="64"/>
      </top>
      <bottom style="thin">
        <color indexed="64"/>
      </bottom>
      <diagonal/>
    </border>
    <border>
      <left/>
      <right style="thick">
        <color theme="0"/>
      </right>
      <top style="thin">
        <color theme="0" tint="-0.14996795556505021"/>
      </top>
      <bottom/>
      <diagonal/>
    </border>
    <border>
      <left/>
      <right style="thick">
        <color theme="0"/>
      </right>
      <top/>
      <bottom style="thin">
        <color indexed="64"/>
      </bottom>
      <diagonal/>
    </border>
    <border>
      <left style="thick">
        <color theme="0"/>
      </left>
      <right style="thick">
        <color theme="0"/>
      </right>
      <top style="thin">
        <color theme="0" tint="-0.14996795556505021"/>
      </top>
      <bottom style="thin">
        <color theme="0" tint="-0.14996795556505021"/>
      </bottom>
      <diagonal/>
    </border>
    <border>
      <left style="thick">
        <color theme="0"/>
      </left>
      <right style="thick">
        <color theme="0"/>
      </right>
      <top style="thin">
        <color theme="0" tint="-0.14996795556505021"/>
      </top>
      <bottom/>
      <diagonal/>
    </border>
    <border>
      <left style="thick">
        <color theme="0"/>
      </left>
      <right/>
      <top style="thin">
        <color theme="0" tint="-0.14996795556505021"/>
      </top>
      <bottom/>
      <diagonal/>
    </border>
    <border>
      <left style="thick">
        <color theme="0"/>
      </left>
      <right/>
      <top/>
      <bottom style="thin">
        <color indexed="64"/>
      </bottom>
      <diagonal/>
    </border>
    <border>
      <left style="thick">
        <color theme="0"/>
      </left>
      <right/>
      <top style="thin">
        <color indexed="64"/>
      </top>
      <bottom style="thin">
        <color theme="0" tint="-0.14996795556505021"/>
      </bottom>
      <diagonal/>
    </border>
    <border>
      <left style="thick">
        <color theme="0"/>
      </left>
      <right/>
      <top style="thin">
        <color theme="0" tint="-0.14996795556505021"/>
      </top>
      <bottom style="thin">
        <color indexed="64"/>
      </bottom>
      <diagonal/>
    </border>
    <border>
      <left/>
      <right/>
      <top/>
      <bottom style="thin">
        <color theme="0" tint="-0.14999847407452621"/>
      </bottom>
      <diagonal/>
    </border>
    <border>
      <left style="thick">
        <color theme="0"/>
      </left>
      <right style="thick">
        <color theme="0"/>
      </right>
      <top/>
      <bottom style="thin">
        <color indexed="64"/>
      </bottom>
      <diagonal/>
    </border>
    <border>
      <left style="thick">
        <color theme="0"/>
      </left>
      <right style="thick">
        <color theme="0"/>
      </right>
      <top style="thin">
        <color indexed="64"/>
      </top>
      <bottom style="thin">
        <color theme="0" tint="-0.14996795556505021"/>
      </bottom>
      <diagonal/>
    </border>
    <border>
      <left style="thick">
        <color theme="0"/>
      </left>
      <right/>
      <top style="thick">
        <color theme="0"/>
      </top>
      <bottom style="thin">
        <color theme="0" tint="-0.14996795556505021"/>
      </bottom>
      <diagonal/>
    </border>
    <border>
      <left style="thick">
        <color theme="0"/>
      </left>
      <right/>
      <top/>
      <bottom style="thin">
        <color theme="0" tint="-0.14999847407452621"/>
      </bottom>
      <diagonal/>
    </border>
    <border>
      <left/>
      <right style="thick">
        <color theme="0"/>
      </right>
      <top style="thin">
        <color indexed="64"/>
      </top>
      <bottom/>
      <diagonal/>
    </border>
    <border>
      <left style="thick">
        <color theme="0"/>
      </left>
      <right style="thick">
        <color theme="0"/>
      </right>
      <top style="thin">
        <color indexed="64"/>
      </top>
      <bottom/>
      <diagonal/>
    </border>
    <border>
      <left/>
      <right/>
      <top style="thin">
        <color theme="0" tint="-0.14999847407452621"/>
      </top>
      <bottom/>
      <diagonal/>
    </border>
    <border>
      <left/>
      <right/>
      <top style="thin">
        <color theme="0" tint="-0.14999847407452621"/>
      </top>
      <bottom style="thin">
        <color theme="0" tint="-0.14999847407452621"/>
      </bottom>
      <diagonal/>
    </border>
    <border>
      <left/>
      <right/>
      <top style="thin">
        <color theme="0" tint="-0.14999847407452621"/>
      </top>
      <bottom style="thin">
        <color indexed="64"/>
      </bottom>
      <diagonal/>
    </border>
    <border>
      <left/>
      <right style="thick">
        <color theme="0"/>
      </right>
      <top style="thin">
        <color indexed="64"/>
      </top>
      <bottom style="thin">
        <color theme="0" tint="-0.14999847407452621"/>
      </bottom>
      <diagonal/>
    </border>
    <border>
      <left/>
      <right/>
      <top style="thin">
        <color indexed="64"/>
      </top>
      <bottom style="thin">
        <color theme="0" tint="-0.14999847407452621"/>
      </bottom>
      <diagonal/>
    </border>
    <border>
      <left style="thick">
        <color theme="0"/>
      </left>
      <right style="thick">
        <color theme="0"/>
      </right>
      <top style="thin">
        <color indexed="64"/>
      </top>
      <bottom style="thin">
        <color theme="0" tint="-0.14999847407452621"/>
      </bottom>
      <diagonal/>
    </border>
    <border>
      <left/>
      <right style="thick">
        <color theme="0"/>
      </right>
      <top style="thin">
        <color theme="0" tint="-0.14999847407452621"/>
      </top>
      <bottom style="thin">
        <color indexed="64"/>
      </bottom>
      <diagonal/>
    </border>
    <border>
      <left/>
      <right/>
      <top style="thin">
        <color theme="0" tint="-0.14996795556505021"/>
      </top>
      <bottom style="thin">
        <color theme="0" tint="-0.14999847407452621"/>
      </bottom>
      <diagonal/>
    </border>
    <border>
      <left/>
      <right style="thick">
        <color theme="0"/>
      </right>
      <top style="thin">
        <color theme="0" tint="-0.14993743705557422"/>
      </top>
      <bottom style="thin">
        <color theme="0" tint="-0.14993743705557422"/>
      </bottom>
      <diagonal/>
    </border>
    <border>
      <left style="thick">
        <color theme="0"/>
      </left>
      <right style="thick">
        <color theme="0"/>
      </right>
      <top style="thin">
        <color theme="0" tint="-0.14999847407452621"/>
      </top>
      <bottom style="thin">
        <color theme="0" tint="-0.14996795556505021"/>
      </bottom>
      <diagonal/>
    </border>
    <border>
      <left style="thick">
        <color theme="0"/>
      </left>
      <right style="thick">
        <color theme="0"/>
      </right>
      <top style="thin">
        <color theme="0" tint="-0.14993743705557422"/>
      </top>
      <bottom style="thin">
        <color theme="0" tint="-0.14993743705557422"/>
      </bottom>
      <diagonal/>
    </border>
    <border>
      <left/>
      <right style="thick">
        <color theme="0"/>
      </right>
      <top style="thin">
        <color theme="0" tint="-0.14993743705557422"/>
      </top>
      <bottom/>
      <diagonal/>
    </border>
    <border>
      <left style="thick">
        <color theme="0"/>
      </left>
      <right style="thick">
        <color theme="0"/>
      </right>
      <top style="thin">
        <color theme="0" tint="-0.14993743705557422"/>
      </top>
      <bottom/>
      <diagonal/>
    </border>
    <border>
      <left/>
      <right style="thick">
        <color theme="0"/>
      </right>
      <top style="thin">
        <color theme="0" tint="-0.14999847407452621"/>
      </top>
      <bottom style="thin">
        <color theme="0" tint="-0.14996795556505021"/>
      </bottom>
      <diagonal/>
    </border>
    <border>
      <left/>
      <right style="thin">
        <color theme="0" tint="-0.14999847407452621"/>
      </right>
      <top/>
      <bottom style="thin">
        <color indexed="64"/>
      </bottom>
      <diagonal/>
    </border>
    <border>
      <left/>
      <right style="thin">
        <color theme="0" tint="-0.14999847407452621"/>
      </right>
      <top/>
      <bottom/>
      <diagonal/>
    </border>
    <border>
      <left style="thick">
        <color theme="0"/>
      </left>
      <right style="thin">
        <color theme="0" tint="-0.14999847407452621"/>
      </right>
      <top style="thin">
        <color theme="0" tint="-0.14996795556505021"/>
      </top>
      <bottom style="thin">
        <color theme="0" tint="-0.14993743705557422"/>
      </bottom>
      <diagonal/>
    </border>
    <border>
      <left style="thick">
        <color theme="0"/>
      </left>
      <right style="thin">
        <color theme="0" tint="-0.14999847407452621"/>
      </right>
      <top style="thin">
        <color theme="0" tint="-0.14993743705557422"/>
      </top>
      <bottom style="thin">
        <color theme="0" tint="-0.14993743705557422"/>
      </bottom>
      <diagonal/>
    </border>
    <border>
      <left/>
      <right style="thin">
        <color theme="0" tint="-0.14999847407452621"/>
      </right>
      <top style="thin">
        <color theme="0" tint="-0.14993743705557422"/>
      </top>
      <bottom style="thin">
        <color theme="0" tint="-0.14993743705557422"/>
      </bottom>
      <diagonal/>
    </border>
    <border>
      <left/>
      <right style="thin">
        <color theme="0" tint="-0.14999847407452621"/>
      </right>
      <top style="thin">
        <color theme="0" tint="-0.14993743705557422"/>
      </top>
      <bottom/>
      <diagonal/>
    </border>
    <border>
      <left style="thin">
        <color theme="0" tint="-0.14999847407452621"/>
      </left>
      <right/>
      <top/>
      <bottom style="thin">
        <color theme="0" tint="-0.14999847407452621"/>
      </bottom>
      <diagonal/>
    </border>
    <border>
      <left/>
      <right style="thin">
        <color theme="0" tint="-0.14999847407452621"/>
      </right>
      <top/>
      <bottom style="thin">
        <color theme="0" tint="-0.14999847407452621"/>
      </bottom>
      <diagonal/>
    </border>
    <border>
      <left style="thin">
        <color theme="0" tint="-0.14999847407452621"/>
      </left>
      <right/>
      <top/>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top/>
      <bottom style="thin">
        <color indexed="64"/>
      </bottom>
      <diagonal/>
    </border>
    <border>
      <left style="thick">
        <color theme="0"/>
      </left>
      <right style="thin">
        <color theme="0" tint="-0.14999847407452621"/>
      </right>
      <top style="thin">
        <color theme="0" tint="-0.14993743705557422"/>
      </top>
      <bottom/>
      <diagonal/>
    </border>
    <border>
      <left/>
      <right/>
      <top style="thin">
        <color theme="0" tint="-0.14999847407452621"/>
      </top>
      <bottom style="thin">
        <color theme="0" tint="-0.14996795556505021"/>
      </bottom>
      <diagonal/>
    </border>
    <border>
      <left/>
      <right style="thin">
        <color theme="0" tint="-0.14999847407452621"/>
      </right>
      <top style="thin">
        <color theme="0" tint="-0.14999847407452621"/>
      </top>
      <bottom style="thin">
        <color theme="0" tint="-0.14996795556505021"/>
      </bottom>
      <diagonal/>
    </border>
    <border>
      <left/>
      <right style="thin">
        <color theme="0" tint="-0.14999847407452621"/>
      </right>
      <top style="thin">
        <color theme="0" tint="-0.14996795556505021"/>
      </top>
      <bottom style="thin">
        <color theme="0" tint="-0.14993743705557422"/>
      </bottom>
      <diagonal/>
    </border>
    <border>
      <left style="thick">
        <color theme="0"/>
      </left>
      <right style="thin">
        <color theme="0" tint="-0.14999847407452621"/>
      </right>
      <top/>
      <bottom/>
      <diagonal/>
    </border>
    <border>
      <left/>
      <right style="thin">
        <color theme="0" tint="-0.14999847407452621"/>
      </right>
      <top style="thin">
        <color theme="0" tint="-0.14993743705557422"/>
      </top>
      <bottom style="thin">
        <color auto="1"/>
      </bottom>
      <diagonal/>
    </border>
    <border>
      <left style="thin">
        <color theme="0" tint="-0.14999847407452621"/>
      </left>
      <right/>
      <top style="thin">
        <color theme="0" tint="-0.14993743705557422"/>
      </top>
      <bottom style="thin">
        <color auto="1"/>
      </bottom>
      <diagonal/>
    </border>
    <border>
      <left style="thin">
        <color theme="0" tint="-0.14999847407452621"/>
      </left>
      <right/>
      <top style="thin">
        <color theme="0" tint="-0.14993743705557422"/>
      </top>
      <bottom style="thin">
        <color theme="0" tint="-0.14993743705557422"/>
      </bottom>
      <diagonal/>
    </border>
    <border>
      <left/>
      <right/>
      <top style="thin">
        <color theme="0" tint="-0.14993743705557422"/>
      </top>
      <bottom style="thin">
        <color auto="1"/>
      </bottom>
      <diagonal/>
    </border>
    <border>
      <left/>
      <right style="thin">
        <color theme="0" tint="-0.14999847407452621"/>
      </right>
      <top style="thin">
        <color theme="0" tint="-0.14999847407452621"/>
      </top>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6795556505021"/>
      </bottom>
      <diagonal/>
    </border>
    <border>
      <left style="thin">
        <color theme="0" tint="-0.14999847407452621"/>
      </left>
      <right style="thick">
        <color theme="0"/>
      </right>
      <top style="thin">
        <color theme="0" tint="-0.14996795556505021"/>
      </top>
      <bottom style="thin">
        <color theme="0" tint="-0.14993743705557422"/>
      </bottom>
      <diagonal/>
    </border>
    <border>
      <left style="thin">
        <color theme="0" tint="-0.14999847407452621"/>
      </left>
      <right style="thick">
        <color theme="0"/>
      </right>
      <top style="thin">
        <color theme="0" tint="-0.14993743705557422"/>
      </top>
      <bottom style="thin">
        <color theme="0" tint="-0.14993743705557422"/>
      </bottom>
      <diagonal/>
    </border>
    <border>
      <left style="thin">
        <color theme="0" tint="-0.14999847407452621"/>
      </left>
      <right style="thick">
        <color theme="0"/>
      </right>
      <top style="thin">
        <color theme="0" tint="-0.14993743705557422"/>
      </top>
      <bottom/>
      <diagonal/>
    </border>
    <border>
      <left/>
      <right style="thin">
        <color theme="0" tint="-0.14999847407452621"/>
      </right>
      <top style="thin">
        <color indexed="64"/>
      </top>
      <bottom style="thin">
        <color theme="0" tint="-0.14996795556505021"/>
      </bottom>
      <diagonal/>
    </border>
    <border>
      <left style="thick">
        <color theme="0"/>
      </left>
      <right/>
      <top style="thin">
        <color indexed="64"/>
      </top>
      <bottom style="thin">
        <color theme="0" tint="-0.14999847407452621"/>
      </bottom>
      <diagonal/>
    </border>
    <border>
      <left style="thick">
        <color theme="0"/>
      </left>
      <right/>
      <top style="thin">
        <color theme="0" tint="-0.14999847407452621"/>
      </top>
      <bottom style="thin">
        <color theme="0" tint="-0.14996795556505021"/>
      </bottom>
      <diagonal/>
    </border>
    <border>
      <left style="thick">
        <color theme="0"/>
      </left>
      <right style="thick">
        <color theme="0"/>
      </right>
      <top style="thin">
        <color theme="0" tint="-0.14996795556505021"/>
      </top>
      <bottom style="thin">
        <color indexed="64"/>
      </bottom>
      <diagonal/>
    </border>
    <border>
      <left/>
      <right style="thin">
        <color indexed="64"/>
      </right>
      <top/>
      <bottom style="thin">
        <color theme="0" tint="-0.14999847407452621"/>
      </bottom>
      <diagonal/>
    </border>
    <border>
      <left/>
      <right style="thin">
        <color indexed="64"/>
      </right>
      <top style="thin">
        <color theme="0" tint="-0.14999847407452621"/>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theme="0" tint="-0.14999847407452621"/>
      </top>
      <bottom style="thin">
        <color theme="0" tint="-0.14996795556505021"/>
      </bottom>
      <diagonal/>
    </border>
    <border>
      <left style="thick">
        <color theme="0"/>
      </left>
      <right style="thin">
        <color indexed="64"/>
      </right>
      <top style="thin">
        <color theme="0" tint="-0.14996795556505021"/>
      </top>
      <bottom style="thin">
        <color theme="0" tint="-0.14993743705557422"/>
      </bottom>
      <diagonal/>
    </border>
    <border>
      <left style="thick">
        <color theme="0"/>
      </left>
      <right style="thin">
        <color indexed="64"/>
      </right>
      <top style="thin">
        <color theme="0" tint="-0.14993743705557422"/>
      </top>
      <bottom style="thin">
        <color theme="0" tint="-0.14993743705557422"/>
      </bottom>
      <diagonal/>
    </border>
    <border>
      <left style="thick">
        <color theme="0"/>
      </left>
      <right style="thin">
        <color indexed="64"/>
      </right>
      <top style="thin">
        <color theme="0" tint="-0.14993743705557422"/>
      </top>
      <bottom/>
      <diagonal/>
    </border>
    <border>
      <left style="thin">
        <color theme="0" tint="-0.14999847407452621"/>
      </left>
      <right style="thin">
        <color theme="0" tint="-0.14999847407452621"/>
      </right>
      <top style="thin">
        <color theme="0" tint="-0.14993743705557422"/>
      </top>
      <bottom style="thin">
        <color indexed="64"/>
      </bottom>
      <diagonal/>
    </border>
  </borders>
  <cellStyleXfs count="24">
    <xf numFmtId="0" fontId="0" fillId="0" borderId="0"/>
    <xf numFmtId="0" fontId="4" fillId="2" borderId="3" applyNumberFormat="0" applyFill="0" applyBorder="0" applyAlignment="0" applyProtection="0">
      <alignment horizontal="left"/>
    </xf>
    <xf numFmtId="0" fontId="1" fillId="0" borderId="0">
      <alignment vertical="center"/>
    </xf>
    <xf numFmtId="0" fontId="1" fillId="0" borderId="0">
      <alignment vertical="center"/>
    </xf>
    <xf numFmtId="0" fontId="2" fillId="0" borderId="0" applyNumberFormat="0" applyFill="0" applyBorder="0" applyAlignment="0" applyProtection="0"/>
    <xf numFmtId="0" fontId="3" fillId="2" borderId="2" applyFont="0" applyBorder="0">
      <alignment horizontal="center" wrapText="1"/>
    </xf>
    <xf numFmtId="0" fontId="1" fillId="3" borderId="1" applyNumberFormat="0" applyFont="0" applyBorder="0">
      <alignment horizontal="center" vertical="center"/>
    </xf>
    <xf numFmtId="3" fontId="1" fillId="4" borderId="1" applyFont="0">
      <alignment horizontal="right" vertical="center"/>
      <protection locked="0"/>
    </xf>
    <xf numFmtId="0" fontId="1" fillId="0" borderId="0"/>
    <xf numFmtId="0" fontId="6" fillId="0" borderId="0" applyNumberFormat="0" applyFill="0" applyBorder="0" applyAlignment="0" applyProtection="0"/>
    <xf numFmtId="0" fontId="1" fillId="0" borderId="0"/>
    <xf numFmtId="0" fontId="8" fillId="0" borderId="0"/>
    <xf numFmtId="9" fontId="5" fillId="0" borderId="0" applyFont="0" applyFill="0" applyBorder="0" applyAlignment="0" applyProtection="0"/>
    <xf numFmtId="0" fontId="1" fillId="0" borderId="0"/>
    <xf numFmtId="0" fontId="1" fillId="0" borderId="0"/>
    <xf numFmtId="0" fontId="1" fillId="0" borderId="0">
      <alignment horizontal="left" wrapText="1"/>
    </xf>
    <xf numFmtId="49" fontId="3" fillId="0" borderId="6" applyNumberFormat="0" applyFill="0" applyAlignment="0" applyProtection="0"/>
    <xf numFmtId="164" fontId="3" fillId="0" borderId="0" applyNumberFormat="0" applyFill="0" applyAlignment="0" applyProtection="0"/>
    <xf numFmtId="0" fontId="3" fillId="0" borderId="0" applyNumberFormat="0" applyFill="0" applyAlignment="0" applyProtection="0"/>
    <xf numFmtId="3" fontId="1" fillId="4" borderId="1" applyFont="0">
      <alignment horizontal="right" vertical="center"/>
      <protection locked="0"/>
    </xf>
    <xf numFmtId="0" fontId="3" fillId="2" borderId="2" applyFont="0" applyBorder="0">
      <alignment horizontal="center" wrapText="1"/>
    </xf>
    <xf numFmtId="43" fontId="5" fillId="0" borderId="0" applyFont="0" applyFill="0" applyBorder="0" applyAlignment="0" applyProtection="0"/>
    <xf numFmtId="0" fontId="9" fillId="0" borderId="0"/>
    <xf numFmtId="43" fontId="5" fillId="0" borderId="0" applyFont="0" applyFill="0" applyBorder="0" applyAlignment="0" applyProtection="0"/>
  </cellStyleXfs>
  <cellXfs count="1080">
    <xf numFmtId="0" fontId="0" fillId="0" borderId="0" xfId="0"/>
    <xf numFmtId="0" fontId="10" fillId="8" borderId="0" xfId="0" applyFont="1" applyFill="1"/>
    <xf numFmtId="0" fontId="10" fillId="8" borderId="0" xfId="0" applyFont="1" applyFill="1" applyAlignment="1">
      <alignment horizontal="center"/>
    </xf>
    <xf numFmtId="49" fontId="10" fillId="8" borderId="0" xfId="0" applyNumberFormat="1" applyFont="1" applyFill="1" applyAlignment="1">
      <alignment horizontal="center"/>
    </xf>
    <xf numFmtId="0" fontId="10" fillId="0" borderId="0" xfId="0" applyFont="1"/>
    <xf numFmtId="0" fontId="15" fillId="0" borderId="0" xfId="0" applyFont="1"/>
    <xf numFmtId="14" fontId="10" fillId="0" borderId="0" xfId="0" applyNumberFormat="1" applyFont="1"/>
    <xf numFmtId="0" fontId="11" fillId="0" borderId="0" xfId="0" applyFont="1" applyAlignment="1">
      <alignment horizontal="center" vertical="center" wrapText="1"/>
    </xf>
    <xf numFmtId="0" fontId="11" fillId="0" borderId="0" xfId="0" applyFont="1" applyAlignment="1">
      <alignment vertical="center" wrapText="1"/>
    </xf>
    <xf numFmtId="167" fontId="10" fillId="0" borderId="0" xfId="0" applyNumberFormat="1" applyFont="1"/>
    <xf numFmtId="0" fontId="13" fillId="0" borderId="0" xfId="0" applyFont="1" applyAlignment="1">
      <alignment horizontal="center" vertical="center" wrapText="1"/>
    </xf>
    <xf numFmtId="0" fontId="13" fillId="0" borderId="0" xfId="0" applyFont="1" applyAlignment="1">
      <alignment vertical="center" wrapText="1"/>
    </xf>
    <xf numFmtId="167" fontId="13" fillId="0" borderId="0" xfId="0" applyNumberFormat="1" applyFont="1" applyAlignment="1">
      <alignment horizontal="center" vertical="center" wrapText="1"/>
    </xf>
    <xf numFmtId="0" fontId="14" fillId="0" borderId="0" xfId="0" applyFont="1" applyAlignment="1">
      <alignment horizontal="center" wrapText="1"/>
    </xf>
    <xf numFmtId="0" fontId="10" fillId="0" borderId="0" xfId="0" applyFont="1" applyAlignment="1">
      <alignment horizontal="center"/>
    </xf>
    <xf numFmtId="0" fontId="11" fillId="0" borderId="6" xfId="0" applyFont="1" applyBorder="1" applyAlignment="1">
      <alignment horizontal="center" vertical="center" wrapText="1"/>
    </xf>
    <xf numFmtId="0" fontId="17" fillId="0" borderId="0" xfId="0" applyFont="1" applyAlignment="1">
      <alignment horizontal="center" vertical="center" wrapText="1"/>
    </xf>
    <xf numFmtId="0" fontId="16" fillId="0" borderId="0" xfId="0" applyFont="1" applyAlignment="1">
      <alignment horizontal="center" vertical="center" wrapText="1"/>
    </xf>
    <xf numFmtId="0" fontId="17" fillId="0" borderId="7" xfId="0" applyFont="1" applyBorder="1" applyAlignment="1">
      <alignment horizontal="center" vertical="center" wrapText="1"/>
    </xf>
    <xf numFmtId="0" fontId="11" fillId="0" borderId="7" xfId="0" applyFont="1" applyBorder="1" applyAlignment="1">
      <alignment vertical="center" wrapText="1"/>
    </xf>
    <xf numFmtId="167" fontId="11" fillId="0" borderId="7" xfId="0" applyNumberFormat="1" applyFont="1" applyBorder="1" applyAlignment="1">
      <alignment horizontal="center" vertical="center" wrapText="1"/>
    </xf>
    <xf numFmtId="0" fontId="17" fillId="0" borderId="8" xfId="0" applyFont="1" applyBorder="1" applyAlignment="1">
      <alignment horizontal="center" vertical="center" wrapText="1"/>
    </xf>
    <xf numFmtId="167" fontId="11" fillId="0" borderId="8" xfId="0" applyNumberFormat="1" applyFont="1" applyBorder="1" applyAlignment="1">
      <alignment horizontal="center" vertical="center" wrapText="1"/>
    </xf>
    <xf numFmtId="0" fontId="17" fillId="0" borderId="9" xfId="0" applyFont="1" applyBorder="1" applyAlignment="1">
      <alignment horizontal="center" vertical="center" wrapText="1"/>
    </xf>
    <xf numFmtId="167" fontId="11" fillId="0" borderId="9" xfId="0" applyNumberFormat="1" applyFont="1" applyBorder="1" applyAlignment="1">
      <alignment horizontal="center" vertical="center" wrapText="1"/>
    </xf>
    <xf numFmtId="0" fontId="11" fillId="0" borderId="8" xfId="0" applyFont="1" applyBorder="1" applyAlignment="1">
      <alignment vertical="center" wrapText="1"/>
    </xf>
    <xf numFmtId="0" fontId="11" fillId="0" borderId="9" xfId="0" applyFont="1" applyBorder="1" applyAlignment="1">
      <alignment vertical="center" wrapText="1"/>
    </xf>
    <xf numFmtId="0" fontId="11" fillId="0" borderId="0" xfId="0" applyFont="1" applyAlignment="1">
      <alignment vertical="center"/>
    </xf>
    <xf numFmtId="0" fontId="11" fillId="0" borderId="6" xfId="0" applyFont="1" applyBorder="1" applyAlignment="1">
      <alignment vertical="center"/>
    </xf>
    <xf numFmtId="0" fontId="18" fillId="0" borderId="0" xfId="0" applyFont="1" applyAlignment="1">
      <alignment vertical="center" wrapText="1"/>
    </xf>
    <xf numFmtId="0" fontId="19" fillId="0" borderId="0" xfId="0" applyFont="1" applyAlignment="1">
      <alignment vertical="center" wrapText="1"/>
    </xf>
    <xf numFmtId="0" fontId="13" fillId="9" borderId="0" xfId="0" applyFont="1" applyFill="1" applyAlignment="1">
      <alignment vertical="center" wrapText="1"/>
    </xf>
    <xf numFmtId="0" fontId="13" fillId="7" borderId="0" xfId="0" applyFont="1" applyFill="1" applyAlignment="1">
      <alignment vertical="center" wrapText="1"/>
    </xf>
    <xf numFmtId="0" fontId="11" fillId="0" borderId="0" xfId="0" applyFont="1" applyAlignment="1">
      <alignment horizontal="justify" vertical="center" wrapText="1"/>
    </xf>
    <xf numFmtId="3" fontId="11" fillId="0" borderId="0" xfId="0" applyNumberFormat="1" applyFont="1" applyAlignment="1">
      <alignment horizontal="center" vertical="center" wrapText="1"/>
    </xf>
    <xf numFmtId="0" fontId="22" fillId="0" borderId="0" xfId="0" applyFont="1"/>
    <xf numFmtId="0" fontId="23" fillId="0" borderId="0" xfId="0" applyFont="1"/>
    <xf numFmtId="0" fontId="16" fillId="9" borderId="0" xfId="0" applyFont="1" applyFill="1" applyAlignment="1">
      <alignment horizontal="center" vertical="center" wrapText="1"/>
    </xf>
    <xf numFmtId="0" fontId="16" fillId="7" borderId="0" xfId="0" applyFont="1" applyFill="1" applyAlignment="1">
      <alignment vertical="center" wrapText="1"/>
    </xf>
    <xf numFmtId="0" fontId="15" fillId="7" borderId="0" xfId="0" applyFont="1" applyFill="1" applyAlignment="1">
      <alignment vertical="center" wrapText="1"/>
    </xf>
    <xf numFmtId="0" fontId="16" fillId="7" borderId="0" xfId="0" applyFont="1" applyFill="1" applyAlignment="1">
      <alignment horizontal="center" vertical="center" wrapText="1"/>
    </xf>
    <xf numFmtId="0" fontId="17" fillId="0" borderId="10" xfId="0" applyFont="1" applyBorder="1" applyAlignment="1">
      <alignment horizontal="center" vertical="center" wrapText="1"/>
    </xf>
    <xf numFmtId="0" fontId="11" fillId="0" borderId="10" xfId="0" applyFont="1" applyBorder="1" applyAlignment="1">
      <alignment vertical="center" wrapText="1"/>
    </xf>
    <xf numFmtId="167" fontId="11" fillId="0" borderId="10" xfId="0" applyNumberFormat="1" applyFont="1" applyBorder="1" applyAlignment="1">
      <alignment horizontal="center" vertical="center" wrapText="1"/>
    </xf>
    <xf numFmtId="0" fontId="17" fillId="0" borderId="11" xfId="0" applyFont="1" applyBorder="1" applyAlignment="1">
      <alignment horizontal="center" vertical="center" wrapText="1"/>
    </xf>
    <xf numFmtId="167" fontId="11" fillId="0" borderId="11" xfId="0" applyNumberFormat="1" applyFont="1" applyBorder="1" applyAlignment="1">
      <alignment horizontal="center" vertical="center" wrapText="1"/>
    </xf>
    <xf numFmtId="10" fontId="11" fillId="0" borderId="10" xfId="0" applyNumberFormat="1" applyFont="1" applyBorder="1" applyAlignment="1">
      <alignment horizontal="center" vertical="center" wrapText="1"/>
    </xf>
    <xf numFmtId="10" fontId="11" fillId="0" borderId="8" xfId="0" applyNumberFormat="1" applyFont="1" applyBorder="1" applyAlignment="1">
      <alignment horizontal="center" vertical="center" wrapText="1"/>
    </xf>
    <xf numFmtId="0" fontId="21" fillId="0" borderId="10" xfId="0" applyFont="1" applyBorder="1" applyAlignment="1">
      <alignment vertical="center" wrapText="1"/>
    </xf>
    <xf numFmtId="0" fontId="21" fillId="0" borderId="8" xfId="0" applyFont="1" applyBorder="1" applyAlignment="1">
      <alignment horizontal="left" vertical="center" wrapText="1" indent="1"/>
    </xf>
    <xf numFmtId="0" fontId="21" fillId="0" borderId="11" xfId="0" applyFont="1" applyBorder="1" applyAlignment="1">
      <alignment vertical="center" wrapText="1"/>
    </xf>
    <xf numFmtId="0" fontId="21" fillId="0" borderId="8" xfId="0" applyFont="1" applyBorder="1" applyAlignment="1">
      <alignment vertical="center" wrapText="1"/>
    </xf>
    <xf numFmtId="10" fontId="11" fillId="5" borderId="8" xfId="0" applyNumberFormat="1" applyFont="1" applyFill="1" applyBorder="1" applyAlignment="1">
      <alignment horizontal="center" vertical="center" wrapText="1"/>
    </xf>
    <xf numFmtId="0" fontId="11" fillId="0" borderId="10" xfId="0" applyFont="1" applyBorder="1" applyAlignment="1">
      <alignment horizontal="justify" vertical="center" wrapText="1"/>
    </xf>
    <xf numFmtId="3" fontId="11" fillId="0" borderId="10" xfId="0" applyNumberFormat="1" applyFont="1" applyBorder="1" applyAlignment="1">
      <alignment horizontal="center" vertical="center" wrapText="1"/>
    </xf>
    <xf numFmtId="0" fontId="21" fillId="0" borderId="11" xfId="0" applyFont="1" applyBorder="1" applyAlignment="1">
      <alignment horizontal="justify" vertical="center" wrapText="1"/>
    </xf>
    <xf numFmtId="0" fontId="21" fillId="0" borderId="8" xfId="0" applyFont="1" applyBorder="1" applyAlignment="1">
      <alignment horizontal="justify" vertical="center" wrapText="1"/>
    </xf>
    <xf numFmtId="0" fontId="11" fillId="0" borderId="8" xfId="0" applyFont="1" applyBorder="1" applyAlignment="1">
      <alignment horizontal="justify" vertical="center" wrapText="1"/>
    </xf>
    <xf numFmtId="0" fontId="11" fillId="0" borderId="11" xfId="0" applyFont="1" applyBorder="1" applyAlignment="1">
      <alignment horizontal="justify" vertical="center" wrapText="1"/>
    </xf>
    <xf numFmtId="0" fontId="10" fillId="0" borderId="8" xfId="0" applyFont="1" applyBorder="1"/>
    <xf numFmtId="0" fontId="20" fillId="0" borderId="0" xfId="0" applyFont="1" applyAlignment="1">
      <alignment vertical="center"/>
    </xf>
    <xf numFmtId="0" fontId="10" fillId="0" borderId="0" xfId="0" applyFont="1" applyAlignment="1">
      <alignment horizontal="center" vertical="center"/>
    </xf>
    <xf numFmtId="4" fontId="10" fillId="0" borderId="0" xfId="0" applyNumberFormat="1" applyFont="1"/>
    <xf numFmtId="0" fontId="17" fillId="5" borderId="0" xfId="0" applyFont="1" applyFill="1" applyAlignment="1">
      <alignment horizontal="center" vertical="center" wrapText="1"/>
    </xf>
    <xf numFmtId="0" fontId="17" fillId="0" borderId="0" xfId="0" applyFont="1" applyAlignment="1">
      <alignment horizontal="center" vertical="center"/>
    </xf>
    <xf numFmtId="0" fontId="17" fillId="0" borderId="10" xfId="0" applyFont="1" applyBorder="1" applyAlignment="1">
      <alignment horizontal="center" vertical="center"/>
    </xf>
    <xf numFmtId="0" fontId="17" fillId="0" borderId="8" xfId="0" applyFont="1" applyBorder="1" applyAlignment="1">
      <alignment horizontal="center" vertical="center"/>
    </xf>
    <xf numFmtId="167" fontId="11" fillId="0" borderId="14" xfId="0" applyNumberFormat="1" applyFont="1" applyBorder="1" applyAlignment="1">
      <alignment horizontal="center" vertical="center" wrapText="1"/>
    </xf>
    <xf numFmtId="0" fontId="16" fillId="0" borderId="8" xfId="0" applyFont="1" applyBorder="1" applyAlignment="1">
      <alignment horizontal="center" vertical="center"/>
    </xf>
    <xf numFmtId="0" fontId="10" fillId="0" borderId="6" xfId="0" applyFont="1" applyBorder="1"/>
    <xf numFmtId="0" fontId="10" fillId="5" borderId="6" xfId="0" applyFont="1" applyFill="1" applyBorder="1" applyAlignment="1">
      <alignment horizontal="center" vertical="center" wrapText="1"/>
    </xf>
    <xf numFmtId="0" fontId="21" fillId="5" borderId="6" xfId="0" applyFont="1" applyFill="1" applyBorder="1" applyAlignment="1">
      <alignment horizontal="center" vertical="center" wrapText="1"/>
    </xf>
    <xf numFmtId="0" fontId="16" fillId="5" borderId="7" xfId="0" applyFont="1" applyFill="1" applyBorder="1" applyAlignment="1">
      <alignment horizontal="center" vertical="center" wrapText="1"/>
    </xf>
    <xf numFmtId="0" fontId="17" fillId="5" borderId="8" xfId="0" applyFont="1" applyFill="1" applyBorder="1" applyAlignment="1">
      <alignment horizontal="center" vertical="center" wrapText="1"/>
    </xf>
    <xf numFmtId="167" fontId="11" fillId="11" borderId="8" xfId="0" applyNumberFormat="1" applyFont="1" applyFill="1" applyBorder="1" applyAlignment="1">
      <alignment horizontal="center" vertical="center" wrapText="1"/>
    </xf>
    <xf numFmtId="167" fontId="13" fillId="0" borderId="11" xfId="0" applyNumberFormat="1" applyFont="1" applyBorder="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wrapText="1"/>
    </xf>
    <xf numFmtId="0" fontId="10" fillId="0" borderId="6" xfId="0" applyFont="1" applyBorder="1" applyAlignment="1">
      <alignment horizontal="center" vertical="center" wrapText="1"/>
    </xf>
    <xf numFmtId="0" fontId="10" fillId="0" borderId="7" xfId="0" applyFont="1" applyBorder="1" applyAlignment="1">
      <alignment vertical="center"/>
    </xf>
    <xf numFmtId="0" fontId="10" fillId="0" borderId="8" xfId="0" applyFont="1" applyBorder="1" applyAlignment="1">
      <alignment vertical="center"/>
    </xf>
    <xf numFmtId="0" fontId="10" fillId="0" borderId="0" xfId="0" applyFont="1" applyAlignment="1">
      <alignment vertical="center"/>
    </xf>
    <xf numFmtId="0" fontId="15" fillId="0" borderId="0" xfId="0" applyFont="1" applyAlignment="1">
      <alignment horizontal="left"/>
    </xf>
    <xf numFmtId="3" fontId="10" fillId="0" borderId="0" xfId="0" applyNumberFormat="1" applyFont="1" applyAlignment="1">
      <alignment horizontal="center" vertical="center"/>
    </xf>
    <xf numFmtId="0" fontId="15" fillId="0" borderId="0" xfId="0" applyFont="1" applyAlignment="1">
      <alignment horizontal="center"/>
    </xf>
    <xf numFmtId="0" fontId="20" fillId="0" borderId="0" xfId="0" applyFont="1" applyAlignment="1">
      <alignment horizontal="center" vertical="center" wrapText="1"/>
    </xf>
    <xf numFmtId="167" fontId="21" fillId="0" borderId="0" xfId="0" applyNumberFormat="1" applyFont="1" applyAlignment="1">
      <alignment horizontal="center" vertical="center"/>
    </xf>
    <xf numFmtId="0" fontId="10" fillId="0" borderId="0" xfId="0" applyFont="1" applyAlignment="1">
      <alignment horizontal="left" vertical="center"/>
    </xf>
    <xf numFmtId="0" fontId="21" fillId="0" borderId="0" xfId="0" applyFont="1"/>
    <xf numFmtId="3" fontId="16" fillId="0" borderId="0" xfId="0" applyNumberFormat="1" applyFont="1" applyAlignment="1">
      <alignment horizontal="center" vertical="center" wrapText="1"/>
    </xf>
    <xf numFmtId="0" fontId="21" fillId="0" borderId="10" xfId="0" applyFont="1" applyBorder="1" applyAlignment="1">
      <alignment horizontal="justify" vertical="center"/>
    </xf>
    <xf numFmtId="167" fontId="21" fillId="0" borderId="10" xfId="0" applyNumberFormat="1" applyFont="1" applyBorder="1" applyAlignment="1">
      <alignment horizontal="center" vertical="center"/>
    </xf>
    <xf numFmtId="0" fontId="21" fillId="0" borderId="10" xfId="0" applyFont="1" applyBorder="1" applyAlignment="1">
      <alignment horizontal="center" vertical="center" wrapText="1"/>
    </xf>
    <xf numFmtId="0" fontId="21" fillId="0" borderId="8" xfId="0" applyFont="1" applyBorder="1" applyAlignment="1">
      <alignment horizontal="left" vertical="center" indent="1"/>
    </xf>
    <xf numFmtId="167" fontId="21" fillId="0" borderId="8" xfId="0" applyNumberFormat="1" applyFont="1" applyBorder="1" applyAlignment="1">
      <alignment horizontal="center" vertical="center"/>
    </xf>
    <xf numFmtId="0" fontId="21" fillId="0" borderId="8" xfId="0" applyFont="1" applyBorder="1" applyAlignment="1">
      <alignment horizontal="justify" vertical="center"/>
    </xf>
    <xf numFmtId="0" fontId="21" fillId="0" borderId="8" xfId="0" applyFont="1" applyBorder="1" applyAlignment="1">
      <alignment horizontal="center" vertical="center" wrapText="1"/>
    </xf>
    <xf numFmtId="0" fontId="21" fillId="0" borderId="8" xfId="0" applyFont="1" applyBorder="1" applyAlignment="1">
      <alignment horizontal="left" vertical="center" wrapText="1"/>
    </xf>
    <xf numFmtId="0" fontId="16" fillId="0" borderId="11" xfId="0" applyFont="1" applyBorder="1" applyAlignment="1">
      <alignment horizontal="center" vertical="center"/>
    </xf>
    <xf numFmtId="0" fontId="25" fillId="0" borderId="8" xfId="0" applyFont="1" applyBorder="1" applyAlignment="1">
      <alignment horizontal="center" vertical="center"/>
    </xf>
    <xf numFmtId="0" fontId="20" fillId="0" borderId="8" xfId="0" applyFont="1" applyBorder="1" applyAlignment="1">
      <alignment horizontal="left" vertical="center" wrapText="1"/>
    </xf>
    <xf numFmtId="167" fontId="20" fillId="0" borderId="8" xfId="0" applyNumberFormat="1" applyFont="1" applyBorder="1" applyAlignment="1">
      <alignment horizontal="center" vertical="center"/>
    </xf>
    <xf numFmtId="0" fontId="17" fillId="0" borderId="11" xfId="0" applyFont="1" applyBorder="1" applyAlignment="1">
      <alignment horizontal="center" vertical="center"/>
    </xf>
    <xf numFmtId="10" fontId="21" fillId="0" borderId="10" xfId="12" applyNumberFormat="1" applyFont="1" applyBorder="1" applyAlignment="1">
      <alignment horizontal="center" vertical="center"/>
    </xf>
    <xf numFmtId="10" fontId="21" fillId="0" borderId="8" xfId="12" applyNumberFormat="1" applyFont="1" applyBorder="1" applyAlignment="1">
      <alignment horizontal="center" vertical="center"/>
    </xf>
    <xf numFmtId="10" fontId="21" fillId="0" borderId="11" xfId="0" applyNumberFormat="1" applyFont="1" applyBorder="1" applyAlignment="1">
      <alignment horizontal="center" vertical="center"/>
    </xf>
    <xf numFmtId="0" fontId="25" fillId="0" borderId="10" xfId="0" applyFont="1" applyBorder="1" applyAlignment="1">
      <alignment horizontal="center" vertical="center"/>
    </xf>
    <xf numFmtId="0" fontId="21" fillId="0" borderId="11" xfId="0" applyFont="1" applyBorder="1" applyAlignment="1">
      <alignment horizontal="justify" vertical="justify" wrapText="1"/>
    </xf>
    <xf numFmtId="0" fontId="21" fillId="0" borderId="11" xfId="0" applyFont="1" applyBorder="1" applyAlignment="1">
      <alignment horizontal="left" vertical="justify" wrapText="1" indent="1"/>
    </xf>
    <xf numFmtId="0" fontId="13" fillId="0" borderId="0" xfId="0" applyFont="1" applyAlignment="1">
      <alignment vertical="center"/>
    </xf>
    <xf numFmtId="0" fontId="13" fillId="7" borderId="0" xfId="0" applyFont="1" applyFill="1" applyAlignment="1">
      <alignment horizontal="center" vertical="center" wrapText="1"/>
    </xf>
    <xf numFmtId="0" fontId="13" fillId="0" borderId="10"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8" xfId="0" applyFont="1" applyBorder="1" applyAlignment="1">
      <alignment horizontal="center" vertical="center" wrapText="1"/>
    </xf>
    <xf numFmtId="0" fontId="13" fillId="0" borderId="11" xfId="0" applyFont="1" applyBorder="1" applyAlignment="1">
      <alignment vertical="center" wrapText="1"/>
    </xf>
    <xf numFmtId="0" fontId="11" fillId="0" borderId="11" xfId="0" applyFont="1" applyBorder="1" applyAlignment="1">
      <alignment horizontal="center" vertical="center" wrapText="1"/>
    </xf>
    <xf numFmtId="0" fontId="10" fillId="0" borderId="0" xfId="0" applyFont="1" applyAlignment="1">
      <alignment vertical="center" wrapText="1"/>
    </xf>
    <xf numFmtId="0" fontId="21" fillId="0" borderId="6" xfId="0" applyFont="1" applyBorder="1" applyAlignment="1">
      <alignment horizontal="center" vertical="center" wrapText="1"/>
    </xf>
    <xf numFmtId="0" fontId="17" fillId="0" borderId="0" xfId="0" applyFont="1" applyAlignment="1">
      <alignment horizontal="center"/>
    </xf>
    <xf numFmtId="0" fontId="17" fillId="0" borderId="7" xfId="0" applyFont="1" applyBorder="1" applyAlignment="1">
      <alignment horizontal="center" vertical="center"/>
    </xf>
    <xf numFmtId="0" fontId="21" fillId="0" borderId="8" xfId="0" applyFont="1" applyBorder="1" applyAlignment="1">
      <alignment vertical="center"/>
    </xf>
    <xf numFmtId="3" fontId="21" fillId="7" borderId="0" xfId="7" applyFont="1" applyFill="1" applyBorder="1" applyAlignment="1">
      <alignment horizontal="center" vertical="center"/>
      <protection locked="0"/>
    </xf>
    <xf numFmtId="0" fontId="17" fillId="0" borderId="0" xfId="0" applyFont="1"/>
    <xf numFmtId="0" fontId="17" fillId="0" borderId="10" xfId="0" quotePrefix="1" applyFont="1" applyBorder="1" applyAlignment="1">
      <alignment horizontal="center"/>
    </xf>
    <xf numFmtId="0" fontId="21" fillId="0" borderId="10" xfId="0" applyFont="1" applyBorder="1" applyAlignment="1">
      <alignment wrapText="1"/>
    </xf>
    <xf numFmtId="0" fontId="21" fillId="0" borderId="8" xfId="0" applyFont="1" applyBorder="1" applyAlignment="1">
      <alignment wrapText="1"/>
    </xf>
    <xf numFmtId="3" fontId="20" fillId="7" borderId="0" xfId="7" applyFont="1" applyFill="1" applyBorder="1" applyAlignment="1">
      <alignment horizontal="left" vertical="center" wrapText="1"/>
      <protection locked="0"/>
    </xf>
    <xf numFmtId="0" fontId="17" fillId="0" borderId="10" xfId="0" quotePrefix="1" applyFont="1" applyBorder="1" applyAlignment="1">
      <alignment horizontal="center" vertical="center"/>
    </xf>
    <xf numFmtId="0" fontId="17" fillId="0" borderId="0" xfId="0" quotePrefix="1" applyFont="1" applyAlignment="1">
      <alignment horizontal="center" vertical="center"/>
    </xf>
    <xf numFmtId="0" fontId="21" fillId="0" borderId="10" xfId="3" applyFont="1" applyBorder="1" applyAlignment="1">
      <alignment horizontal="left" vertical="center" wrapText="1" indent="1"/>
    </xf>
    <xf numFmtId="3" fontId="21" fillId="0" borderId="10" xfId="7" applyFont="1" applyFill="1" applyBorder="1" applyAlignment="1">
      <alignment horizontal="center" vertical="center"/>
      <protection locked="0"/>
    </xf>
    <xf numFmtId="0" fontId="17" fillId="0" borderId="8" xfId="0" quotePrefix="1" applyFont="1" applyBorder="1" applyAlignment="1">
      <alignment horizontal="center" vertical="center"/>
    </xf>
    <xf numFmtId="0" fontId="21" fillId="0" borderId="8" xfId="3" applyFont="1" applyBorder="1" applyAlignment="1">
      <alignment horizontal="left" vertical="center" wrapText="1" indent="1"/>
    </xf>
    <xf numFmtId="10" fontId="21" fillId="0" borderId="8" xfId="7" applyNumberFormat="1" applyFont="1" applyFill="1" applyBorder="1" applyAlignment="1">
      <alignment horizontal="center" vertical="center" wrapText="1"/>
      <protection locked="0"/>
    </xf>
    <xf numFmtId="0" fontId="17" fillId="0" borderId="11" xfId="0" quotePrefix="1" applyFont="1" applyBorder="1" applyAlignment="1">
      <alignment horizontal="center" vertical="center"/>
    </xf>
    <xf numFmtId="0" fontId="21" fillId="0" borderId="11" xfId="3" applyFont="1" applyBorder="1" applyAlignment="1">
      <alignment horizontal="left" vertical="center" wrapText="1" indent="1"/>
    </xf>
    <xf numFmtId="3" fontId="21" fillId="0" borderId="11" xfId="7" applyFont="1" applyFill="1" applyBorder="1" applyAlignment="1">
      <alignment horizontal="center" vertical="center"/>
      <protection locked="0"/>
    </xf>
    <xf numFmtId="0" fontId="10" fillId="0" borderId="0" xfId="11" applyFont="1"/>
    <xf numFmtId="0" fontId="13" fillId="0" borderId="0" xfId="0" applyFont="1" applyAlignment="1">
      <alignment horizontal="left" vertical="center" wrapText="1"/>
    </xf>
    <xf numFmtId="0" fontId="26" fillId="0" borderId="0" xfId="11" applyFont="1"/>
    <xf numFmtId="0" fontId="22" fillId="0" borderId="0" xfId="11" applyFont="1"/>
    <xf numFmtId="167" fontId="10" fillId="0" borderId="0" xfId="0" applyNumberFormat="1" applyFont="1" applyAlignment="1">
      <alignment horizontal="center" vertical="center" wrapText="1"/>
    </xf>
    <xf numFmtId="167" fontId="10" fillId="0" borderId="0" xfId="0" applyNumberFormat="1" applyFont="1" applyAlignment="1">
      <alignment horizontal="center" vertical="center"/>
    </xf>
    <xf numFmtId="0" fontId="21" fillId="0" borderId="0" xfId="0" applyFont="1" applyAlignment="1">
      <alignment vertical="center" wrapText="1"/>
    </xf>
    <xf numFmtId="167" fontId="15" fillId="0" borderId="0" xfId="0" applyNumberFormat="1" applyFont="1" applyAlignment="1">
      <alignment horizontal="center" vertical="center"/>
    </xf>
    <xf numFmtId="2" fontId="10" fillId="0" borderId="0" xfId="11" applyNumberFormat="1" applyFont="1" applyAlignment="1">
      <alignment vertical="center"/>
    </xf>
    <xf numFmtId="0" fontId="15" fillId="0" borderId="6" xfId="0" applyFont="1" applyBorder="1" applyAlignment="1">
      <alignment horizontal="center" vertical="center"/>
    </xf>
    <xf numFmtId="167" fontId="21" fillId="0" borderId="7" xfId="0" applyNumberFormat="1" applyFont="1" applyBorder="1" applyAlignment="1">
      <alignment horizontal="center" vertical="center"/>
    </xf>
    <xf numFmtId="167" fontId="10" fillId="0" borderId="8" xfId="0" applyNumberFormat="1" applyFont="1" applyBorder="1" applyAlignment="1">
      <alignment horizontal="center" vertical="center" wrapText="1"/>
    </xf>
    <xf numFmtId="167" fontId="21" fillId="0" borderId="8" xfId="0" applyNumberFormat="1" applyFont="1" applyBorder="1" applyAlignment="1">
      <alignment horizontal="center" vertical="center" wrapText="1"/>
    </xf>
    <xf numFmtId="167" fontId="10" fillId="0" borderId="8" xfId="0" applyNumberFormat="1" applyFont="1" applyBorder="1" applyAlignment="1">
      <alignment horizontal="center" vertical="center"/>
    </xf>
    <xf numFmtId="167" fontId="15" fillId="0" borderId="11" xfId="0" applyNumberFormat="1" applyFont="1" applyBorder="1" applyAlignment="1">
      <alignment horizontal="center" vertical="center"/>
    </xf>
    <xf numFmtId="167" fontId="10" fillId="0" borderId="9" xfId="0" applyNumberFormat="1" applyFont="1" applyBorder="1" applyAlignment="1">
      <alignment horizontal="center" vertical="center" wrapText="1"/>
    </xf>
    <xf numFmtId="0" fontId="21" fillId="0" borderId="0" xfId="11" applyFont="1"/>
    <xf numFmtId="0" fontId="13" fillId="0" borderId="0" xfId="0" applyFont="1"/>
    <xf numFmtId="0" fontId="13" fillId="0" borderId="0" xfId="0" applyFont="1" applyAlignment="1">
      <alignment horizontal="left"/>
    </xf>
    <xf numFmtId="0" fontId="20" fillId="0" borderId="0" xfId="11" applyFont="1"/>
    <xf numFmtId="0" fontId="20" fillId="0" borderId="0" xfId="0" applyFont="1"/>
    <xf numFmtId="0" fontId="21" fillId="0" borderId="0" xfId="11" applyFont="1" applyAlignment="1">
      <alignment horizontal="center"/>
    </xf>
    <xf numFmtId="0" fontId="21" fillId="0" borderId="0" xfId="11" applyFont="1" applyAlignment="1">
      <alignment horizontal="center" vertical="center"/>
    </xf>
    <xf numFmtId="0" fontId="15" fillId="0" borderId="0" xfId="0" applyFont="1" applyAlignment="1">
      <alignment vertical="center" wrapText="1"/>
    </xf>
    <xf numFmtId="0" fontId="21" fillId="0" borderId="0" xfId="0" applyFont="1" applyAlignment="1">
      <alignment horizontal="center" vertical="center"/>
    </xf>
    <xf numFmtId="0" fontId="21" fillId="0" borderId="0" xfId="0" applyFont="1" applyAlignment="1">
      <alignment horizontal="center" vertical="center" wrapText="1"/>
    </xf>
    <xf numFmtId="167" fontId="15" fillId="11" borderId="0" xfId="0" applyNumberFormat="1" applyFont="1" applyFill="1" applyAlignment="1">
      <alignment horizontal="center" vertical="center" wrapText="1"/>
    </xf>
    <xf numFmtId="0" fontId="17" fillId="8" borderId="10" xfId="0" applyFont="1" applyFill="1" applyBorder="1" applyAlignment="1">
      <alignment horizontal="center" vertical="center"/>
    </xf>
    <xf numFmtId="0" fontId="21" fillId="8" borderId="10" xfId="0" applyFont="1" applyFill="1" applyBorder="1" applyAlignment="1">
      <alignment vertical="center" wrapText="1"/>
    </xf>
    <xf numFmtId="167" fontId="10" fillId="8" borderId="10" xfId="0" applyNumberFormat="1" applyFont="1" applyFill="1" applyBorder="1" applyAlignment="1">
      <alignment horizontal="center" vertical="center"/>
    </xf>
    <xf numFmtId="0" fontId="17" fillId="8" borderId="8" xfId="0" applyFont="1" applyFill="1" applyBorder="1" applyAlignment="1">
      <alignment horizontal="center" vertical="center"/>
    </xf>
    <xf numFmtId="0" fontId="21" fillId="8" borderId="8" xfId="0" applyFont="1" applyFill="1" applyBorder="1" applyAlignment="1">
      <alignment vertical="center" wrapText="1"/>
    </xf>
    <xf numFmtId="167" fontId="10" fillId="8" borderId="8" xfId="0" applyNumberFormat="1" applyFont="1" applyFill="1" applyBorder="1" applyAlignment="1">
      <alignment horizontal="center" vertical="center"/>
    </xf>
    <xf numFmtId="0" fontId="21" fillId="8" borderId="8" xfId="11" applyFont="1" applyFill="1" applyBorder="1" applyAlignment="1">
      <alignment vertical="center" wrapText="1"/>
    </xf>
    <xf numFmtId="0" fontId="11" fillId="8" borderId="10" xfId="0" applyFont="1" applyFill="1" applyBorder="1" applyAlignment="1">
      <alignment vertical="center" wrapText="1"/>
    </xf>
    <xf numFmtId="0" fontId="21" fillId="8" borderId="8" xfId="11" applyFont="1" applyFill="1" applyBorder="1" applyAlignment="1">
      <alignment horizontal="justify" vertical="top"/>
    </xf>
    <xf numFmtId="0" fontId="11" fillId="8" borderId="8" xfId="0" applyFont="1" applyFill="1" applyBorder="1" applyAlignment="1">
      <alignment horizontal="left" vertical="center" wrapText="1"/>
    </xf>
    <xf numFmtId="0" fontId="21" fillId="8" borderId="8" xfId="0" applyFont="1" applyFill="1" applyBorder="1" applyAlignment="1">
      <alignment horizontal="left" vertical="center" wrapText="1"/>
    </xf>
    <xf numFmtId="167" fontId="10" fillId="0" borderId="10" xfId="0" applyNumberFormat="1" applyFont="1" applyBorder="1" applyAlignment="1">
      <alignment horizontal="center" vertical="center"/>
    </xf>
    <xf numFmtId="0" fontId="21" fillId="0" borderId="8" xfId="0" applyFont="1" applyBorder="1" applyAlignment="1">
      <alignment horizontal="justify" vertical="top"/>
    </xf>
    <xf numFmtId="0" fontId="21" fillId="0" borderId="8" xfId="0" applyFont="1" applyBorder="1" applyAlignment="1">
      <alignment horizontal="justify" vertical="top" wrapText="1"/>
    </xf>
    <xf numFmtId="0" fontId="20" fillId="0" borderId="10" xfId="0" applyFont="1" applyBorder="1"/>
    <xf numFmtId="0" fontId="21" fillId="0" borderId="10" xfId="0" applyFont="1" applyBorder="1"/>
    <xf numFmtId="10" fontId="21" fillId="0" borderId="10" xfId="0" applyNumberFormat="1" applyFont="1" applyBorder="1" applyAlignment="1">
      <alignment horizontal="center" vertical="center"/>
    </xf>
    <xf numFmtId="10" fontId="21" fillId="0" borderId="8" xfId="0" applyNumberFormat="1" applyFont="1" applyBorder="1" applyAlignment="1">
      <alignment horizontal="center" vertical="center"/>
    </xf>
    <xf numFmtId="0" fontId="10" fillId="0" borderId="8" xfId="0" applyFont="1" applyBorder="1" applyAlignment="1">
      <alignment vertical="center" wrapText="1"/>
    </xf>
    <xf numFmtId="0" fontId="21" fillId="0" borderId="10" xfId="0" applyFont="1" applyBorder="1" applyAlignment="1">
      <alignment horizontal="justify" vertical="center" wrapText="1"/>
    </xf>
    <xf numFmtId="0" fontId="21" fillId="8" borderId="8" xfId="0" applyFont="1" applyFill="1" applyBorder="1" applyAlignment="1">
      <alignment horizontal="left" vertical="top" wrapText="1"/>
    </xf>
    <xf numFmtId="0" fontId="21" fillId="8" borderId="8" xfId="11" applyFont="1" applyFill="1" applyBorder="1" applyAlignment="1">
      <alignment horizontal="left" vertical="top" wrapText="1"/>
    </xf>
    <xf numFmtId="0" fontId="11" fillId="5" borderId="0" xfId="0" applyFont="1" applyFill="1" applyAlignment="1">
      <alignment horizontal="left" vertical="center" wrapText="1"/>
    </xf>
    <xf numFmtId="0" fontId="10" fillId="0" borderId="6" xfId="0" applyFont="1" applyBorder="1" applyAlignment="1">
      <alignment horizontal="center"/>
    </xf>
    <xf numFmtId="0" fontId="11" fillId="5" borderId="8" xfId="0" applyFont="1" applyFill="1" applyBorder="1" applyAlignment="1">
      <alignment horizontal="left" vertical="center"/>
    </xf>
    <xf numFmtId="0" fontId="17" fillId="5" borderId="11" xfId="0" applyFont="1" applyFill="1" applyBorder="1" applyAlignment="1">
      <alignment horizontal="center" vertical="center" wrapText="1"/>
    </xf>
    <xf numFmtId="167" fontId="10" fillId="0" borderId="11" xfId="0" applyNumberFormat="1" applyFont="1" applyBorder="1" applyAlignment="1">
      <alignment horizontal="center" vertical="center"/>
    </xf>
    <xf numFmtId="0" fontId="11" fillId="5" borderId="8" xfId="0" applyFont="1" applyFill="1" applyBorder="1" applyAlignment="1">
      <alignment horizontal="left" vertical="center" wrapText="1"/>
    </xf>
    <xf numFmtId="0" fontId="11" fillId="5" borderId="11" xfId="0" applyFont="1" applyFill="1" applyBorder="1" applyAlignment="1">
      <alignment horizontal="left" vertical="center" wrapText="1"/>
    </xf>
    <xf numFmtId="0" fontId="15" fillId="0" borderId="0" xfId="0" applyFont="1" applyAlignment="1">
      <alignment vertical="center"/>
    </xf>
    <xf numFmtId="167" fontId="10" fillId="5" borderId="0" xfId="0" applyNumberFormat="1" applyFont="1" applyFill="1" applyAlignment="1">
      <alignment horizontal="center" vertical="center" wrapText="1"/>
    </xf>
    <xf numFmtId="0" fontId="21" fillId="0" borderId="0" xfId="0" applyFont="1" applyAlignment="1">
      <alignment vertical="center"/>
    </xf>
    <xf numFmtId="0" fontId="21" fillId="0" borderId="0" xfId="0" quotePrefix="1" applyFont="1" applyAlignment="1">
      <alignment vertical="center" wrapText="1"/>
    </xf>
    <xf numFmtId="0" fontId="17" fillId="0" borderId="10" xfId="0" applyFont="1" applyBorder="1" applyAlignment="1">
      <alignment horizontal="center"/>
    </xf>
    <xf numFmtId="0" fontId="11" fillId="5" borderId="10" xfId="0" applyFont="1" applyFill="1" applyBorder="1" applyAlignment="1">
      <alignment horizontal="left" vertical="center" wrapText="1"/>
    </xf>
    <xf numFmtId="14" fontId="10" fillId="0" borderId="10" xfId="0" applyNumberFormat="1" applyFont="1" applyBorder="1" applyAlignment="1">
      <alignment horizontal="center" vertical="center" wrapText="1"/>
    </xf>
    <xf numFmtId="14" fontId="10" fillId="0" borderId="21" xfId="0" applyNumberFormat="1" applyFont="1" applyBorder="1" applyAlignment="1">
      <alignment horizontal="center" vertical="center" wrapText="1"/>
    </xf>
    <xf numFmtId="14" fontId="10" fillId="0" borderId="22" xfId="0" applyNumberFormat="1" applyFont="1" applyBorder="1" applyAlignment="1">
      <alignment horizontal="center" vertical="center" wrapText="1"/>
    </xf>
    <xf numFmtId="0" fontId="17" fillId="0" borderId="11" xfId="0" applyFont="1" applyBorder="1" applyAlignment="1">
      <alignment horizontal="center"/>
    </xf>
    <xf numFmtId="0" fontId="11" fillId="10" borderId="11" xfId="0" applyFont="1" applyFill="1" applyBorder="1" applyAlignment="1">
      <alignment horizontal="center" vertical="center" wrapText="1"/>
    </xf>
    <xf numFmtId="0" fontId="11" fillId="5" borderId="18" xfId="0" applyFont="1" applyFill="1" applyBorder="1" applyAlignment="1">
      <alignment horizontal="left" vertical="center" wrapText="1"/>
    </xf>
    <xf numFmtId="0" fontId="17" fillId="5" borderId="10" xfId="0" applyFont="1" applyFill="1" applyBorder="1" applyAlignment="1">
      <alignment horizontal="center" vertical="center" wrapText="1"/>
    </xf>
    <xf numFmtId="167" fontId="10" fillId="5" borderId="10" xfId="0" applyNumberFormat="1" applyFont="1" applyFill="1" applyBorder="1" applyAlignment="1">
      <alignment horizontal="center" vertical="center" wrapText="1"/>
    </xf>
    <xf numFmtId="0" fontId="12" fillId="5" borderId="8" xfId="0" applyFont="1" applyFill="1" applyBorder="1" applyAlignment="1">
      <alignment horizontal="left" vertical="center" wrapText="1"/>
    </xf>
    <xf numFmtId="167" fontId="10" fillId="5" borderId="8" xfId="0" applyNumberFormat="1" applyFont="1" applyFill="1" applyBorder="1" applyAlignment="1">
      <alignment horizontal="center" vertical="center" wrapText="1"/>
    </xf>
    <xf numFmtId="167" fontId="10" fillId="5" borderId="11" xfId="0" applyNumberFormat="1" applyFont="1" applyFill="1" applyBorder="1" applyAlignment="1">
      <alignment horizontal="center" vertical="center" wrapText="1"/>
    </xf>
    <xf numFmtId="0" fontId="10" fillId="5" borderId="8" xfId="0" applyFont="1" applyFill="1" applyBorder="1" applyAlignment="1">
      <alignment horizontal="center" vertical="center" wrapText="1"/>
    </xf>
    <xf numFmtId="0" fontId="12" fillId="5" borderId="11" xfId="0" applyFont="1" applyFill="1" applyBorder="1" applyAlignment="1">
      <alignment horizontal="left" vertical="center" wrapText="1"/>
    </xf>
    <xf numFmtId="0" fontId="11" fillId="0" borderId="10" xfId="0" applyFont="1" applyBorder="1" applyAlignment="1">
      <alignment horizontal="left" vertical="center"/>
    </xf>
    <xf numFmtId="0" fontId="11" fillId="0" borderId="8" xfId="0" applyFont="1" applyBorder="1" applyAlignment="1">
      <alignment horizontal="left" vertical="center"/>
    </xf>
    <xf numFmtId="0" fontId="11" fillId="0" borderId="11" xfId="0" applyFont="1" applyBorder="1" applyAlignment="1">
      <alignment horizontal="left" vertical="center"/>
    </xf>
    <xf numFmtId="10" fontId="11" fillId="0" borderId="11" xfId="0" applyNumberFormat="1" applyFont="1" applyBorder="1" applyAlignment="1">
      <alignment horizontal="center" vertical="center"/>
    </xf>
    <xf numFmtId="0" fontId="20" fillId="0" borderId="0" xfId="0" applyFont="1" applyAlignment="1">
      <alignment vertical="center" wrapText="1"/>
    </xf>
    <xf numFmtId="0" fontId="29" fillId="0" borderId="0" xfId="0" applyFont="1" applyAlignment="1">
      <alignment vertical="center" wrapText="1"/>
    </xf>
    <xf numFmtId="167" fontId="15" fillId="8" borderId="0" xfId="0" applyNumberFormat="1" applyFont="1" applyFill="1" applyAlignment="1">
      <alignment horizontal="center" vertical="center" wrapText="1"/>
    </xf>
    <xf numFmtId="0" fontId="29" fillId="0" borderId="0" xfId="0" applyFont="1" applyAlignment="1">
      <alignment horizontal="center" vertical="center" wrapText="1"/>
    </xf>
    <xf numFmtId="0" fontId="16" fillId="0" borderId="0" xfId="0" applyFont="1" applyAlignment="1">
      <alignment horizontal="center" vertical="center"/>
    </xf>
    <xf numFmtId="167" fontId="17" fillId="11" borderId="10" xfId="0" applyNumberFormat="1" applyFont="1" applyFill="1" applyBorder="1" applyAlignment="1">
      <alignment horizontal="center" vertical="center" wrapText="1"/>
    </xf>
    <xf numFmtId="167" fontId="10" fillId="11" borderId="10" xfId="0" applyNumberFormat="1" applyFont="1" applyFill="1" applyBorder="1" applyAlignment="1">
      <alignment vertical="center" wrapText="1"/>
    </xf>
    <xf numFmtId="167" fontId="17" fillId="8" borderId="8" xfId="0" applyNumberFormat="1" applyFont="1" applyFill="1" applyBorder="1" applyAlignment="1">
      <alignment horizontal="center" vertical="center"/>
    </xf>
    <xf numFmtId="167" fontId="23" fillId="8" borderId="8" xfId="0" applyNumberFormat="1" applyFont="1" applyFill="1" applyBorder="1" applyAlignment="1">
      <alignment horizontal="left" vertical="center" wrapText="1" indent="2"/>
    </xf>
    <xf numFmtId="167" fontId="10" fillId="8" borderId="8" xfId="0" applyNumberFormat="1" applyFont="1" applyFill="1" applyBorder="1" applyAlignment="1">
      <alignment horizontal="center" vertical="center" wrapText="1"/>
    </xf>
    <xf numFmtId="167" fontId="17" fillId="0" borderId="8" xfId="0" applyNumberFormat="1" applyFont="1" applyBorder="1" applyAlignment="1">
      <alignment horizontal="center" vertical="center"/>
    </xf>
    <xf numFmtId="167" fontId="23" fillId="0" borderId="8" xfId="0" applyNumberFormat="1" applyFont="1" applyBorder="1" applyAlignment="1">
      <alignment horizontal="left" vertical="center" wrapText="1" indent="2"/>
    </xf>
    <xf numFmtId="167" fontId="17" fillId="11" borderId="8" xfId="0" applyNumberFormat="1" applyFont="1" applyFill="1" applyBorder="1" applyAlignment="1">
      <alignment horizontal="center" vertical="center"/>
    </xf>
    <xf numFmtId="167" fontId="10" fillId="11" borderId="8" xfId="0" applyNumberFormat="1" applyFont="1" applyFill="1" applyBorder="1" applyAlignment="1">
      <alignment vertical="center" wrapText="1"/>
    </xf>
    <xf numFmtId="167" fontId="16" fillId="0" borderId="8" xfId="0" applyNumberFormat="1" applyFont="1" applyBorder="1" applyAlignment="1">
      <alignment horizontal="center" vertical="center"/>
    </xf>
    <xf numFmtId="167" fontId="15" fillId="0" borderId="8" xfId="0" applyNumberFormat="1" applyFont="1" applyBorder="1" applyAlignment="1">
      <alignment vertical="center" wrapText="1"/>
    </xf>
    <xf numFmtId="167" fontId="15" fillId="0" borderId="8" xfId="0" applyNumberFormat="1" applyFont="1" applyBorder="1" applyAlignment="1">
      <alignment horizontal="center" vertical="center"/>
    </xf>
    <xf numFmtId="167" fontId="10" fillId="11" borderId="8" xfId="0" applyNumberFormat="1" applyFont="1" applyFill="1" applyBorder="1" applyAlignment="1">
      <alignment horizontal="center" vertical="center" wrapText="1"/>
    </xf>
    <xf numFmtId="167" fontId="21" fillId="8" borderId="8" xfId="0" applyNumberFormat="1" applyFont="1" applyFill="1" applyBorder="1" applyAlignment="1">
      <alignment horizontal="center" vertical="center" wrapText="1"/>
    </xf>
    <xf numFmtId="0" fontId="15" fillId="0" borderId="8" xfId="0" applyFont="1" applyBorder="1" applyAlignment="1">
      <alignment vertical="center" wrapText="1"/>
    </xf>
    <xf numFmtId="10" fontId="15" fillId="0" borderId="8" xfId="0" applyNumberFormat="1" applyFont="1" applyBorder="1" applyAlignment="1">
      <alignment horizontal="center" vertical="center"/>
    </xf>
    <xf numFmtId="0" fontId="20" fillId="0" borderId="11" xfId="0" applyFont="1" applyBorder="1" applyAlignment="1">
      <alignment horizontal="center" vertical="center"/>
    </xf>
    <xf numFmtId="0" fontId="29" fillId="0" borderId="11" xfId="0" applyFont="1" applyBorder="1" applyAlignment="1">
      <alignment horizontal="center" vertical="center" wrapText="1"/>
    </xf>
    <xf numFmtId="167" fontId="10" fillId="11" borderId="10" xfId="0" applyNumberFormat="1" applyFont="1" applyFill="1" applyBorder="1" applyAlignment="1">
      <alignment horizontal="center" vertical="center"/>
    </xf>
    <xf numFmtId="167" fontId="15" fillId="0" borderId="8" xfId="0" applyNumberFormat="1" applyFont="1" applyBorder="1" applyAlignment="1">
      <alignment vertical="center"/>
    </xf>
    <xf numFmtId="167" fontId="23" fillId="6" borderId="8" xfId="0" applyNumberFormat="1" applyFont="1" applyFill="1" applyBorder="1" applyAlignment="1">
      <alignment horizontal="center" vertical="center" wrapText="1"/>
    </xf>
    <xf numFmtId="167" fontId="10" fillId="6" borderId="8" xfId="0" applyNumberFormat="1" applyFont="1" applyFill="1" applyBorder="1" applyAlignment="1">
      <alignment horizontal="center" vertical="center" wrapText="1"/>
    </xf>
    <xf numFmtId="167" fontId="10" fillId="6" borderId="8" xfId="0" applyNumberFormat="1" applyFont="1" applyFill="1" applyBorder="1" applyAlignment="1">
      <alignment horizontal="center" vertical="center"/>
    </xf>
    <xf numFmtId="167" fontId="10" fillId="11" borderId="8" xfId="0" applyNumberFormat="1" applyFont="1" applyFill="1" applyBorder="1" applyAlignment="1">
      <alignment vertical="center"/>
    </xf>
    <xf numFmtId="167" fontId="29" fillId="0" borderId="8" xfId="0" applyNumberFormat="1" applyFont="1" applyBorder="1" applyAlignment="1">
      <alignment horizontal="justify" vertical="center" wrapText="1"/>
    </xf>
    <xf numFmtId="167" fontId="23" fillId="0" borderId="8" xfId="0" applyNumberFormat="1" applyFont="1" applyBorder="1" applyAlignment="1">
      <alignment horizontal="justify" vertical="center" wrapText="1"/>
    </xf>
    <xf numFmtId="49" fontId="21" fillId="0" borderId="0" xfId="0" applyNumberFormat="1" applyFont="1"/>
    <xf numFmtId="0" fontId="10" fillId="8" borderId="0" xfId="0" applyFont="1" applyFill="1" applyAlignment="1">
      <alignment horizontal="center" vertical="center" wrapText="1"/>
    </xf>
    <xf numFmtId="0" fontId="30" fillId="0" borderId="0" xfId="0" applyFont="1" applyAlignment="1">
      <alignment vertical="center" wrapText="1"/>
    </xf>
    <xf numFmtId="167" fontId="15" fillId="0" borderId="0" xfId="0" applyNumberFormat="1" applyFont="1" applyAlignment="1">
      <alignment horizontal="center" vertical="center" wrapText="1"/>
    </xf>
    <xf numFmtId="167" fontId="21" fillId="0" borderId="0" xfId="0" applyNumberFormat="1" applyFont="1"/>
    <xf numFmtId="49" fontId="17" fillId="0" borderId="0" xfId="0" applyNumberFormat="1" applyFont="1" applyAlignment="1">
      <alignment horizontal="center" vertical="center"/>
    </xf>
    <xf numFmtId="49" fontId="31" fillId="0" borderId="0" xfId="0" applyNumberFormat="1" applyFont="1" applyAlignment="1">
      <alignment horizontal="center" vertical="center"/>
    </xf>
    <xf numFmtId="0" fontId="10" fillId="0" borderId="6" xfId="0" applyFont="1" applyBorder="1" applyAlignment="1">
      <alignment vertical="center" wrapText="1"/>
    </xf>
    <xf numFmtId="0" fontId="10" fillId="8" borderId="6" xfId="0" applyFont="1" applyFill="1" applyBorder="1" applyAlignment="1">
      <alignment horizontal="center" vertical="center" wrapText="1"/>
    </xf>
    <xf numFmtId="0" fontId="10" fillId="0" borderId="24" xfId="0" applyFont="1" applyBorder="1" applyAlignment="1">
      <alignment horizontal="center" vertical="center" wrapText="1"/>
    </xf>
    <xf numFmtId="49" fontId="17" fillId="0" borderId="7" xfId="0" applyNumberFormat="1" applyFont="1" applyBorder="1" applyAlignment="1">
      <alignment horizontal="center" vertical="center"/>
    </xf>
    <xf numFmtId="0" fontId="10" fillId="0" borderId="7" xfId="0" applyFont="1" applyBorder="1" applyAlignment="1">
      <alignment vertical="center" wrapText="1"/>
    </xf>
    <xf numFmtId="49" fontId="17" fillId="0" borderId="8" xfId="0" applyNumberFormat="1" applyFont="1" applyBorder="1" applyAlignment="1">
      <alignment horizontal="center" vertical="center"/>
    </xf>
    <xf numFmtId="49" fontId="25" fillId="5" borderId="8" xfId="0" applyNumberFormat="1" applyFont="1" applyFill="1" applyBorder="1" applyAlignment="1">
      <alignment horizontal="center" vertical="center"/>
    </xf>
    <xf numFmtId="0" fontId="23" fillId="5" borderId="8" xfId="0" applyFont="1" applyFill="1" applyBorder="1" applyAlignment="1">
      <alignment horizontal="left" vertical="center" wrapText="1" indent="1"/>
    </xf>
    <xf numFmtId="0" fontId="23" fillId="5" borderId="8" xfId="0" applyFont="1" applyFill="1" applyBorder="1" applyAlignment="1">
      <alignment horizontal="left" vertical="center" wrapText="1" indent="2"/>
    </xf>
    <xf numFmtId="167" fontId="10" fillId="0" borderId="10" xfId="0" applyNumberFormat="1" applyFont="1" applyBorder="1" applyAlignment="1">
      <alignment horizontal="center" vertical="center" wrapText="1"/>
    </xf>
    <xf numFmtId="49" fontId="25" fillId="5" borderId="9" xfId="0" applyNumberFormat="1" applyFont="1" applyFill="1" applyBorder="1" applyAlignment="1">
      <alignment horizontal="center" vertical="center"/>
    </xf>
    <xf numFmtId="0" fontId="23" fillId="5" borderId="9" xfId="0" applyFont="1" applyFill="1" applyBorder="1" applyAlignment="1">
      <alignment horizontal="left" vertical="center" wrapText="1" indent="1"/>
    </xf>
    <xf numFmtId="167" fontId="30" fillId="11" borderId="8" xfId="0" applyNumberFormat="1" applyFont="1" applyFill="1" applyBorder="1" applyAlignment="1">
      <alignment horizontal="center" vertical="center" wrapText="1"/>
    </xf>
    <xf numFmtId="167" fontId="30" fillId="11" borderId="9" xfId="0" applyNumberFormat="1" applyFont="1" applyFill="1" applyBorder="1" applyAlignment="1">
      <alignment horizontal="center" vertical="center" wrapText="1"/>
    </xf>
    <xf numFmtId="0" fontId="32" fillId="0" borderId="0" xfId="0" applyFont="1" applyAlignment="1">
      <alignment vertical="center"/>
    </xf>
    <xf numFmtId="0" fontId="21" fillId="0" borderId="7" xfId="0" applyFont="1" applyBorder="1" applyAlignment="1">
      <alignment wrapText="1"/>
    </xf>
    <xf numFmtId="167" fontId="10" fillId="0" borderId="7" xfId="0" applyNumberFormat="1" applyFont="1" applyBorder="1" applyAlignment="1">
      <alignment horizontal="center" vertical="center"/>
    </xf>
    <xf numFmtId="0" fontId="20" fillId="0" borderId="11" xfId="0" applyFont="1" applyBorder="1" applyAlignment="1">
      <alignment wrapText="1"/>
    </xf>
    <xf numFmtId="49" fontId="20" fillId="5" borderId="0" xfId="0" applyNumberFormat="1" applyFont="1" applyFill="1" applyAlignment="1">
      <alignment vertical="center"/>
    </xf>
    <xf numFmtId="49" fontId="21" fillId="5" borderId="0" xfId="0" applyNumberFormat="1" applyFont="1" applyFill="1"/>
    <xf numFmtId="49" fontId="16" fillId="0" borderId="0" xfId="0" applyNumberFormat="1" applyFont="1" applyAlignment="1">
      <alignment horizontal="center" vertical="center" wrapText="1"/>
    </xf>
    <xf numFmtId="49" fontId="17" fillId="0" borderId="0" xfId="0" applyNumberFormat="1" applyFont="1" applyAlignment="1">
      <alignment horizontal="center" vertical="center" wrapText="1"/>
    </xf>
    <xf numFmtId="49" fontId="21" fillId="0" borderId="6" xfId="0" applyNumberFormat="1" applyFont="1" applyBorder="1"/>
    <xf numFmtId="49" fontId="21" fillId="0" borderId="6" xfId="0" applyNumberFormat="1" applyFont="1" applyBorder="1" applyAlignment="1">
      <alignment horizontal="center" vertical="center"/>
    </xf>
    <xf numFmtId="49" fontId="16" fillId="0" borderId="7" xfId="0" applyNumberFormat="1" applyFont="1" applyBorder="1" applyAlignment="1">
      <alignment horizontal="center" vertical="center" wrapText="1"/>
    </xf>
    <xf numFmtId="49" fontId="20" fillId="5" borderId="7" xfId="0" applyNumberFormat="1" applyFont="1" applyFill="1" applyBorder="1" applyAlignment="1">
      <alignment vertical="center"/>
    </xf>
    <xf numFmtId="49" fontId="17" fillId="0" borderId="8" xfId="0" applyNumberFormat="1" applyFont="1" applyBorder="1" applyAlignment="1">
      <alignment horizontal="center" vertical="center" wrapText="1"/>
    </xf>
    <xf numFmtId="49" fontId="21" fillId="5" borderId="8" xfId="0" applyNumberFormat="1" applyFont="1" applyFill="1" applyBorder="1" applyAlignment="1">
      <alignment vertical="center"/>
    </xf>
    <xf numFmtId="49" fontId="21" fillId="5" borderId="8" xfId="0" applyNumberFormat="1" applyFont="1" applyFill="1" applyBorder="1" applyAlignment="1">
      <alignment horizontal="left" vertical="center" indent="1"/>
    </xf>
    <xf numFmtId="49" fontId="17" fillId="0" borderId="9" xfId="0" applyNumberFormat="1" applyFont="1" applyBorder="1" applyAlignment="1">
      <alignment horizontal="center" vertical="center" wrapText="1"/>
    </xf>
    <xf numFmtId="49" fontId="21" fillId="5" borderId="9" xfId="0" applyNumberFormat="1" applyFont="1" applyFill="1" applyBorder="1" applyAlignment="1">
      <alignment horizontal="left" vertical="center" indent="1"/>
    </xf>
    <xf numFmtId="165" fontId="10" fillId="0" borderId="0" xfId="0" applyNumberFormat="1" applyFont="1"/>
    <xf numFmtId="49" fontId="16" fillId="0" borderId="0" xfId="0" applyNumberFormat="1" applyFont="1" applyAlignment="1">
      <alignment horizontal="center" vertical="center"/>
    </xf>
    <xf numFmtId="165" fontId="11" fillId="0" borderId="7" xfId="0" applyNumberFormat="1" applyFont="1" applyBorder="1" applyAlignment="1">
      <alignment horizontal="center" vertical="center" wrapText="1"/>
    </xf>
    <xf numFmtId="49" fontId="17" fillId="5" borderId="8" xfId="0" applyNumberFormat="1" applyFont="1" applyFill="1" applyBorder="1" applyAlignment="1">
      <alignment horizontal="center" vertical="center"/>
    </xf>
    <xf numFmtId="49" fontId="17" fillId="5" borderId="9" xfId="0" applyNumberFormat="1" applyFont="1" applyFill="1" applyBorder="1" applyAlignment="1">
      <alignment horizontal="center" vertical="center"/>
    </xf>
    <xf numFmtId="0" fontId="10" fillId="0" borderId="9" xfId="0" applyFont="1" applyBorder="1" applyAlignment="1">
      <alignment vertical="center" wrapText="1"/>
    </xf>
    <xf numFmtId="49" fontId="20" fillId="0" borderId="0" xfId="0" applyNumberFormat="1" applyFont="1" applyAlignment="1">
      <alignment vertical="center"/>
    </xf>
    <xf numFmtId="49" fontId="21" fillId="0" borderId="0" xfId="0" applyNumberFormat="1" applyFont="1" applyAlignment="1">
      <alignment vertical="center"/>
    </xf>
    <xf numFmtId="49" fontId="21" fillId="0" borderId="0" xfId="0" applyNumberFormat="1" applyFont="1" applyAlignment="1">
      <alignment vertical="center" wrapText="1"/>
    </xf>
    <xf numFmtId="49" fontId="29" fillId="0" borderId="0" xfId="0" applyNumberFormat="1" applyFont="1" applyAlignment="1">
      <alignment vertical="center" wrapText="1"/>
    </xf>
    <xf numFmtId="49" fontId="20" fillId="0" borderId="0" xfId="0" applyNumberFormat="1" applyFont="1" applyAlignment="1">
      <alignment vertical="center" wrapText="1"/>
    </xf>
    <xf numFmtId="49" fontId="24" fillId="0" borderId="0" xfId="0" applyNumberFormat="1" applyFont="1" applyAlignment="1">
      <alignment vertical="center"/>
    </xf>
    <xf numFmtId="167" fontId="20" fillId="0" borderId="0" xfId="0" applyNumberFormat="1" applyFont="1" applyAlignment="1">
      <alignment horizontal="center" vertical="center" wrapText="1"/>
    </xf>
    <xf numFmtId="167" fontId="20" fillId="0" borderId="0" xfId="0" applyNumberFormat="1" applyFont="1" applyAlignment="1">
      <alignment horizontal="center" vertical="center"/>
    </xf>
    <xf numFmtId="49" fontId="21" fillId="0" borderId="6" xfId="0" applyNumberFormat="1" applyFont="1" applyBorder="1" applyAlignment="1">
      <alignment horizontal="center" vertical="center" wrapText="1"/>
    </xf>
    <xf numFmtId="49" fontId="16" fillId="0" borderId="7" xfId="0" applyNumberFormat="1" applyFont="1" applyBorder="1" applyAlignment="1">
      <alignment horizontal="center" vertical="center"/>
    </xf>
    <xf numFmtId="49" fontId="24" fillId="0" borderId="7" xfId="0" applyNumberFormat="1" applyFont="1" applyBorder="1" applyAlignment="1">
      <alignment vertical="center"/>
    </xf>
    <xf numFmtId="167" fontId="20" fillId="0" borderId="7" xfId="0" applyNumberFormat="1" applyFont="1" applyBorder="1" applyAlignment="1">
      <alignment horizontal="center" vertical="center" wrapText="1"/>
    </xf>
    <xf numFmtId="49" fontId="29" fillId="0" borderId="8" xfId="0" applyNumberFormat="1" applyFont="1" applyBorder="1" applyAlignment="1">
      <alignment vertical="center"/>
    </xf>
    <xf numFmtId="49" fontId="25" fillId="5" borderId="10" xfId="0" applyNumberFormat="1" applyFont="1" applyFill="1" applyBorder="1" applyAlignment="1">
      <alignment horizontal="center" vertical="center"/>
    </xf>
    <xf numFmtId="49" fontId="24" fillId="0" borderId="10" xfId="0" applyNumberFormat="1" applyFont="1" applyBorder="1" applyAlignment="1">
      <alignment vertical="center"/>
    </xf>
    <xf numFmtId="167" fontId="20" fillId="0" borderId="10" xfId="0" applyNumberFormat="1" applyFont="1" applyBorder="1" applyAlignment="1">
      <alignment horizontal="center" vertical="center"/>
    </xf>
    <xf numFmtId="49" fontId="29" fillId="0" borderId="9" xfId="0" applyNumberFormat="1" applyFont="1" applyBorder="1" applyAlignment="1">
      <alignment vertical="center"/>
    </xf>
    <xf numFmtId="167" fontId="21" fillId="0" borderId="9" xfId="0" applyNumberFormat="1" applyFont="1" applyBorder="1" applyAlignment="1">
      <alignment horizontal="center" vertical="center"/>
    </xf>
    <xf numFmtId="167" fontId="20" fillId="8" borderId="7" xfId="0" applyNumberFormat="1" applyFont="1" applyFill="1" applyBorder="1" applyAlignment="1">
      <alignment horizontal="center" vertical="center" wrapText="1"/>
    </xf>
    <xf numFmtId="167" fontId="21" fillId="8" borderId="8" xfId="0" applyNumberFormat="1" applyFont="1" applyFill="1" applyBorder="1" applyAlignment="1">
      <alignment horizontal="center" vertical="center"/>
    </xf>
    <xf numFmtId="167" fontId="11" fillId="8" borderId="8" xfId="0" applyNumberFormat="1" applyFont="1" applyFill="1" applyBorder="1" applyAlignment="1">
      <alignment horizontal="center" vertical="center" wrapText="1"/>
    </xf>
    <xf numFmtId="167" fontId="21" fillId="8" borderId="9" xfId="0" applyNumberFormat="1" applyFont="1" applyFill="1" applyBorder="1" applyAlignment="1">
      <alignment horizontal="center" vertical="center"/>
    </xf>
    <xf numFmtId="167" fontId="20" fillId="8" borderId="10" xfId="0" applyNumberFormat="1" applyFont="1" applyFill="1" applyBorder="1" applyAlignment="1">
      <alignment horizontal="center" vertical="center"/>
    </xf>
    <xf numFmtId="167" fontId="20" fillId="8" borderId="0" xfId="0" applyNumberFormat="1" applyFont="1" applyFill="1" applyAlignment="1">
      <alignment horizontal="center" vertical="center" wrapText="1"/>
    </xf>
    <xf numFmtId="167" fontId="21" fillId="11" borderId="10" xfId="0" applyNumberFormat="1" applyFont="1" applyFill="1" applyBorder="1" applyAlignment="1">
      <alignment horizontal="center" vertical="center" wrapText="1"/>
    </xf>
    <xf numFmtId="167" fontId="21" fillId="11" borderId="8" xfId="0" applyNumberFormat="1" applyFont="1" applyFill="1" applyBorder="1" applyAlignment="1">
      <alignment horizontal="center" vertical="center" wrapText="1"/>
    </xf>
    <xf numFmtId="167" fontId="21" fillId="11" borderId="9" xfId="0" applyNumberFormat="1" applyFont="1" applyFill="1" applyBorder="1" applyAlignment="1">
      <alignment horizontal="center" vertical="center" wrapText="1"/>
    </xf>
    <xf numFmtId="167" fontId="21" fillId="11" borderId="7" xfId="0" applyNumberFormat="1" applyFont="1" applyFill="1" applyBorder="1" applyAlignment="1">
      <alignment horizontal="center" vertical="center"/>
    </xf>
    <xf numFmtId="167" fontId="21" fillId="11" borderId="8" xfId="0" applyNumberFormat="1" applyFont="1" applyFill="1" applyBorder="1" applyAlignment="1">
      <alignment horizontal="center" vertical="center"/>
    </xf>
    <xf numFmtId="167" fontId="21" fillId="11" borderId="9" xfId="0" applyNumberFormat="1" applyFont="1" applyFill="1" applyBorder="1" applyAlignment="1">
      <alignment horizontal="center" vertical="center"/>
    </xf>
    <xf numFmtId="167" fontId="21" fillId="11" borderId="10" xfId="0" applyNumberFormat="1" applyFont="1" applyFill="1" applyBorder="1" applyAlignment="1">
      <alignment horizontal="center" vertical="center"/>
    </xf>
    <xf numFmtId="167" fontId="10" fillId="11" borderId="9" xfId="0" applyNumberFormat="1" applyFont="1" applyFill="1" applyBorder="1" applyAlignment="1">
      <alignment horizontal="center" vertical="center" wrapText="1"/>
    </xf>
    <xf numFmtId="167" fontId="20" fillId="11" borderId="7" xfId="0" applyNumberFormat="1" applyFont="1" applyFill="1" applyBorder="1" applyAlignment="1">
      <alignment horizontal="center" vertical="center" wrapText="1"/>
    </xf>
    <xf numFmtId="167" fontId="20" fillId="11" borderId="10" xfId="0" applyNumberFormat="1" applyFont="1" applyFill="1" applyBorder="1" applyAlignment="1">
      <alignment horizontal="center" vertical="center"/>
    </xf>
    <xf numFmtId="49" fontId="16" fillId="5" borderId="0" xfId="0" applyNumberFormat="1" applyFont="1" applyFill="1" applyAlignment="1">
      <alignment horizontal="center" vertical="center" wrapText="1"/>
    </xf>
    <xf numFmtId="167" fontId="20" fillId="11" borderId="0" xfId="0" applyNumberFormat="1" applyFont="1" applyFill="1" applyAlignment="1">
      <alignment horizontal="center" vertical="center"/>
    </xf>
    <xf numFmtId="49" fontId="17" fillId="0" borderId="7" xfId="0" applyNumberFormat="1" applyFont="1" applyBorder="1" applyAlignment="1">
      <alignment horizontal="center" vertical="center" wrapText="1"/>
    </xf>
    <xf numFmtId="49" fontId="21" fillId="0" borderId="7" xfId="0" applyNumberFormat="1" applyFont="1" applyBorder="1" applyAlignment="1">
      <alignment vertical="center" wrapText="1"/>
    </xf>
    <xf numFmtId="167" fontId="21" fillId="0" borderId="7" xfId="0" applyNumberFormat="1" applyFont="1" applyBorder="1" applyAlignment="1">
      <alignment horizontal="center" vertical="center" wrapText="1"/>
    </xf>
    <xf numFmtId="167" fontId="21" fillId="11" borderId="7" xfId="0" applyNumberFormat="1" applyFont="1" applyFill="1" applyBorder="1" applyAlignment="1">
      <alignment horizontal="center" vertical="center" wrapText="1"/>
    </xf>
    <xf numFmtId="49" fontId="17" fillId="5" borderId="8" xfId="0" applyNumberFormat="1" applyFont="1" applyFill="1" applyBorder="1" applyAlignment="1">
      <alignment horizontal="center" vertical="center" wrapText="1"/>
    </xf>
    <xf numFmtId="49" fontId="21" fillId="0" borderId="8" xfId="0" applyNumberFormat="1" applyFont="1" applyBorder="1" applyAlignment="1">
      <alignment vertical="center" wrapText="1"/>
    </xf>
    <xf numFmtId="49" fontId="17" fillId="5" borderId="9" xfId="0" applyNumberFormat="1" applyFont="1" applyFill="1" applyBorder="1" applyAlignment="1">
      <alignment horizontal="center" vertical="center" wrapText="1"/>
    </xf>
    <xf numFmtId="49" fontId="21" fillId="0" borderId="9" xfId="0" applyNumberFormat="1" applyFont="1" applyBorder="1" applyAlignment="1">
      <alignment vertical="center" wrapText="1"/>
    </xf>
    <xf numFmtId="167" fontId="21" fillId="0" borderId="9" xfId="0" applyNumberFormat="1" applyFont="1" applyBorder="1" applyAlignment="1">
      <alignment horizontal="center" vertical="center" wrapText="1"/>
    </xf>
    <xf numFmtId="167" fontId="20" fillId="11" borderId="0" xfId="0" applyNumberFormat="1" applyFont="1" applyFill="1" applyAlignment="1">
      <alignment horizontal="center" vertical="center" wrapText="1"/>
    </xf>
    <xf numFmtId="0" fontId="11" fillId="0" borderId="6" xfId="0" applyFont="1" applyBorder="1" applyAlignment="1">
      <alignment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xf>
    <xf numFmtId="0" fontId="17" fillId="0" borderId="9" xfId="0" applyFont="1" applyBorder="1" applyAlignment="1">
      <alignment horizontal="center"/>
    </xf>
    <xf numFmtId="0" fontId="17" fillId="0" borderId="8" xfId="0" applyFont="1" applyBorder="1" applyAlignment="1">
      <alignment horizontal="center"/>
    </xf>
    <xf numFmtId="167" fontId="11" fillId="11" borderId="11" xfId="0" applyNumberFormat="1" applyFont="1" applyFill="1" applyBorder="1" applyAlignment="1">
      <alignment horizontal="center" vertical="center" wrapText="1"/>
    </xf>
    <xf numFmtId="0" fontId="29" fillId="0" borderId="8" xfId="0" applyFont="1" applyBorder="1" applyAlignment="1">
      <alignment horizontal="left" vertical="center" wrapText="1" indent="1"/>
    </xf>
    <xf numFmtId="0" fontId="29" fillId="0" borderId="11" xfId="0" applyFont="1" applyBorder="1" applyAlignment="1">
      <alignment horizontal="left" vertical="center" wrapText="1" indent="2"/>
    </xf>
    <xf numFmtId="0" fontId="15" fillId="8" borderId="0" xfId="0" applyFont="1" applyFill="1"/>
    <xf numFmtId="0" fontId="15" fillId="8" borderId="0" xfId="0" applyFont="1" applyFill="1" applyAlignment="1">
      <alignment horizontal="left"/>
    </xf>
    <xf numFmtId="0" fontId="15" fillId="8" borderId="0" xfId="0" applyFont="1" applyFill="1" applyAlignment="1">
      <alignment horizontal="center" vertical="center" wrapText="1"/>
    </xf>
    <xf numFmtId="0" fontId="15" fillId="0" borderId="0" xfId="0" applyFont="1" applyAlignment="1">
      <alignment horizontal="center" vertical="center" wrapText="1"/>
    </xf>
    <xf numFmtId="0" fontId="10" fillId="8" borderId="0" xfId="0" applyFont="1" applyFill="1" applyAlignment="1">
      <alignment horizontal="center" vertical="center"/>
    </xf>
    <xf numFmtId="0" fontId="10" fillId="8" borderId="0" xfId="0" applyFont="1" applyFill="1" applyAlignment="1">
      <alignment wrapText="1"/>
    </xf>
    <xf numFmtId="0" fontId="10" fillId="8" borderId="0" xfId="0" applyFont="1" applyFill="1" applyAlignment="1">
      <alignment vertical="center" wrapText="1"/>
    </xf>
    <xf numFmtId="0" fontId="15" fillId="8" borderId="0" xfId="0" applyFont="1" applyFill="1" applyAlignment="1">
      <alignment vertical="center" wrapText="1"/>
    </xf>
    <xf numFmtId="10" fontId="15" fillId="8" borderId="0" xfId="0" applyNumberFormat="1" applyFont="1" applyFill="1" applyAlignment="1">
      <alignment horizontal="center" vertical="center" wrapText="1"/>
    </xf>
    <xf numFmtId="0" fontId="10" fillId="8" borderId="0" xfId="0" applyFont="1" applyFill="1" applyAlignment="1">
      <alignment horizontal="center" wrapText="1"/>
    </xf>
    <xf numFmtId="0" fontId="16" fillId="8" borderId="0" xfId="0" applyFont="1" applyFill="1" applyAlignment="1">
      <alignment horizontal="center" vertical="center" wrapText="1"/>
    </xf>
    <xf numFmtId="0" fontId="15" fillId="8" borderId="6" xfId="0" applyFont="1" applyFill="1" applyBorder="1" applyAlignment="1">
      <alignment horizontal="center" vertical="center" wrapText="1"/>
    </xf>
    <xf numFmtId="0" fontId="17" fillId="8" borderId="6" xfId="0" applyFont="1" applyFill="1" applyBorder="1" applyAlignment="1">
      <alignment horizontal="center" vertical="center"/>
    </xf>
    <xf numFmtId="0" fontId="17" fillId="8" borderId="6" xfId="0" applyFont="1" applyFill="1" applyBorder="1" applyAlignment="1">
      <alignment horizontal="center" vertical="center" wrapText="1"/>
    </xf>
    <xf numFmtId="0" fontId="17" fillId="8" borderId="7" xfId="0" applyFont="1" applyFill="1" applyBorder="1" applyAlignment="1">
      <alignment horizontal="center" vertical="center" wrapText="1"/>
    </xf>
    <xf numFmtId="0" fontId="10" fillId="8" borderId="7" xfId="0" applyFont="1" applyFill="1" applyBorder="1" applyAlignment="1">
      <alignment vertical="center" wrapText="1"/>
    </xf>
    <xf numFmtId="167" fontId="10" fillId="8" borderId="7" xfId="0" applyNumberFormat="1" applyFont="1" applyFill="1" applyBorder="1" applyAlignment="1">
      <alignment horizontal="center" vertical="center" wrapText="1"/>
    </xf>
    <xf numFmtId="0" fontId="17" fillId="8" borderId="8" xfId="0" applyFont="1" applyFill="1" applyBorder="1" applyAlignment="1">
      <alignment horizontal="center" vertical="center" wrapText="1"/>
    </xf>
    <xf numFmtId="0" fontId="17" fillId="8" borderId="9" xfId="0" applyFont="1" applyFill="1" applyBorder="1" applyAlignment="1">
      <alignment horizontal="center" vertical="center" wrapText="1"/>
    </xf>
    <xf numFmtId="0" fontId="21" fillId="8" borderId="9" xfId="0" applyFont="1" applyFill="1" applyBorder="1" applyAlignment="1">
      <alignment horizontal="left" vertical="center" wrapText="1"/>
    </xf>
    <xf numFmtId="167" fontId="10" fillId="8" borderId="9" xfId="0" applyNumberFormat="1" applyFont="1" applyFill="1" applyBorder="1" applyAlignment="1">
      <alignment horizontal="center" vertical="center" wrapText="1"/>
    </xf>
    <xf numFmtId="167" fontId="10" fillId="8" borderId="0" xfId="0" applyNumberFormat="1" applyFont="1" applyFill="1" applyAlignment="1">
      <alignment wrapText="1"/>
    </xf>
    <xf numFmtId="167" fontId="10" fillId="8" borderId="0" xfId="0" applyNumberFormat="1" applyFont="1" applyFill="1"/>
    <xf numFmtId="0" fontId="16" fillId="8" borderId="0" xfId="0" applyFont="1" applyFill="1" applyAlignment="1">
      <alignment horizontal="center" vertical="center"/>
    </xf>
    <xf numFmtId="0" fontId="17" fillId="8" borderId="7" xfId="0" applyFont="1" applyFill="1" applyBorder="1" applyAlignment="1">
      <alignment horizontal="center" vertical="center"/>
    </xf>
    <xf numFmtId="0" fontId="17" fillId="8" borderId="9" xfId="0" applyFont="1" applyFill="1" applyBorder="1" applyAlignment="1">
      <alignment horizontal="center" vertical="center"/>
    </xf>
    <xf numFmtId="0" fontId="15" fillId="0" borderId="0" xfId="0" applyFont="1" applyAlignment="1">
      <alignment wrapText="1"/>
    </xf>
    <xf numFmtId="10" fontId="10" fillId="0" borderId="0" xfId="0" applyNumberFormat="1" applyFont="1"/>
    <xf numFmtId="168" fontId="21" fillId="0" borderId="7" xfId="0" applyNumberFormat="1" applyFont="1" applyBorder="1" applyAlignment="1">
      <alignment horizontal="center" vertical="center" wrapText="1"/>
    </xf>
    <xf numFmtId="0" fontId="23" fillId="0" borderId="8" xfId="0" applyFont="1" applyBorder="1" applyAlignment="1">
      <alignment horizontal="left" vertical="center" wrapText="1" indent="1"/>
    </xf>
    <xf numFmtId="0" fontId="10" fillId="0" borderId="0" xfId="0" applyFont="1" applyAlignment="1">
      <alignment horizontal="left" vertical="center" wrapText="1"/>
    </xf>
    <xf numFmtId="0" fontId="10" fillId="8" borderId="15" xfId="0" applyFont="1" applyFill="1" applyBorder="1" applyAlignment="1">
      <alignment horizontal="center" vertical="center" wrapText="1"/>
    </xf>
    <xf numFmtId="0" fontId="10" fillId="8" borderId="28" xfId="0" applyFont="1" applyFill="1" applyBorder="1" applyAlignment="1">
      <alignment horizontal="center"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25" fillId="0" borderId="8" xfId="0" applyFont="1" applyBorder="1" applyAlignment="1">
      <alignment horizontal="center"/>
    </xf>
    <xf numFmtId="0" fontId="25" fillId="0" borderId="9" xfId="0" applyFont="1" applyBorder="1" applyAlignment="1">
      <alignment horizontal="center"/>
    </xf>
    <xf numFmtId="0" fontId="23" fillId="0" borderId="9" xfId="0" applyFont="1" applyBorder="1" applyAlignment="1">
      <alignment horizontal="left" vertical="center" wrapText="1" indent="1"/>
    </xf>
    <xf numFmtId="0" fontId="30" fillId="0" borderId="0" xfId="0" applyFont="1"/>
    <xf numFmtId="0" fontId="30" fillId="0" borderId="6" xfId="0" applyFont="1" applyBorder="1"/>
    <xf numFmtId="0" fontId="17" fillId="0" borderId="6" xfId="0" applyFont="1" applyBorder="1" applyAlignment="1">
      <alignment horizontal="center" vertical="center"/>
    </xf>
    <xf numFmtId="0" fontId="16" fillId="0" borderId="7" xfId="0" applyFont="1" applyBorder="1" applyAlignment="1">
      <alignment horizontal="center" vertical="center"/>
    </xf>
    <xf numFmtId="0" fontId="15" fillId="0" borderId="7" xfId="0" applyFont="1" applyBorder="1" applyAlignment="1">
      <alignment vertical="center"/>
    </xf>
    <xf numFmtId="168" fontId="21" fillId="8" borderId="8" xfId="0" applyNumberFormat="1" applyFont="1" applyFill="1" applyBorder="1" applyAlignment="1">
      <alignment horizontal="center" vertical="center" wrapText="1"/>
    </xf>
    <xf numFmtId="0" fontId="17" fillId="0" borderId="9" xfId="0" applyFont="1" applyBorder="1" applyAlignment="1">
      <alignment horizontal="center" vertical="center"/>
    </xf>
    <xf numFmtId="0" fontId="10" fillId="0" borderId="9" xfId="0" applyFont="1" applyBorder="1" applyAlignment="1">
      <alignment vertical="center"/>
    </xf>
    <xf numFmtId="0" fontId="10" fillId="0" borderId="6" xfId="0" applyFont="1" applyBorder="1" applyAlignment="1">
      <alignment wrapText="1"/>
    </xf>
    <xf numFmtId="167" fontId="10" fillId="0" borderId="6" xfId="0" applyNumberFormat="1"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1" xfId="0" applyFont="1" applyBorder="1" applyAlignment="1">
      <alignment wrapText="1"/>
    </xf>
    <xf numFmtId="0" fontId="10" fillId="0" borderId="10" xfId="0" applyFont="1" applyBorder="1" applyAlignment="1">
      <alignment wrapText="1"/>
    </xf>
    <xf numFmtId="0" fontId="10" fillId="0" borderId="5" xfId="0" applyFont="1" applyBorder="1" applyAlignment="1">
      <alignment wrapText="1"/>
    </xf>
    <xf numFmtId="167" fontId="10" fillId="0" borderId="5" xfId="0" applyNumberFormat="1" applyFont="1" applyBorder="1" applyAlignment="1">
      <alignment horizontal="center" vertical="center" wrapText="1"/>
    </xf>
    <xf numFmtId="167" fontId="10" fillId="0" borderId="11" xfId="0" applyNumberFormat="1" applyFont="1" applyBorder="1" applyAlignment="1">
      <alignment horizontal="center" vertical="center" wrapText="1"/>
    </xf>
    <xf numFmtId="49" fontId="10" fillId="0" borderId="6" xfId="0" applyNumberFormat="1" applyFont="1" applyBorder="1" applyAlignment="1">
      <alignment horizontal="center" vertical="center" wrapText="1"/>
    </xf>
    <xf numFmtId="0" fontId="11" fillId="8" borderId="0" xfId="0" applyFont="1" applyFill="1" applyAlignment="1">
      <alignment horizontal="center" vertical="center" wrapText="1"/>
    </xf>
    <xf numFmtId="0" fontId="26" fillId="0" borderId="0" xfId="0" applyFont="1"/>
    <xf numFmtId="0" fontId="20" fillId="8" borderId="0" xfId="2" applyFont="1" applyFill="1">
      <alignment vertical="center"/>
    </xf>
    <xf numFmtId="0" fontId="21" fillId="8" borderId="0" xfId="0" applyFont="1" applyFill="1" applyAlignment="1">
      <alignment horizontal="center" vertical="center" wrapText="1"/>
    </xf>
    <xf numFmtId="0" fontId="26" fillId="8" borderId="0" xfId="0" applyFont="1" applyFill="1"/>
    <xf numFmtId="0" fontId="10" fillId="8" borderId="6" xfId="0" applyFont="1" applyFill="1" applyBorder="1" applyAlignment="1">
      <alignment vertical="center" wrapText="1"/>
    </xf>
    <xf numFmtId="0" fontId="21" fillId="8" borderId="6" xfId="0" applyFont="1" applyFill="1" applyBorder="1" applyAlignment="1">
      <alignment horizontal="center" vertical="center" wrapText="1"/>
    </xf>
    <xf numFmtId="0" fontId="17" fillId="8" borderId="0" xfId="0" applyFont="1" applyFill="1" applyAlignment="1">
      <alignment horizontal="center" vertical="center" wrapText="1"/>
    </xf>
    <xf numFmtId="0" fontId="21" fillId="8" borderId="7" xfId="0" applyFont="1" applyFill="1" applyBorder="1" applyAlignment="1">
      <alignment vertical="center"/>
    </xf>
    <xf numFmtId="0" fontId="21" fillId="8" borderId="8" xfId="0" applyFont="1" applyFill="1" applyBorder="1" applyAlignment="1">
      <alignment vertical="center"/>
    </xf>
    <xf numFmtId="0" fontId="10" fillId="8" borderId="8" xfId="0" applyFont="1" applyFill="1" applyBorder="1" applyAlignment="1">
      <alignment vertical="center"/>
    </xf>
    <xf numFmtId="0" fontId="10" fillId="8" borderId="9" xfId="0" applyFont="1" applyFill="1" applyBorder="1" applyAlignment="1">
      <alignment vertical="center"/>
    </xf>
    <xf numFmtId="0" fontId="10" fillId="8" borderId="0" xfId="0" applyFont="1" applyFill="1" applyAlignment="1">
      <alignment horizontal="left" indent="1"/>
    </xf>
    <xf numFmtId="165" fontId="15" fillId="0" borderId="0" xfId="0" applyNumberFormat="1" applyFont="1" applyAlignment="1">
      <alignment horizontal="center" vertical="center" wrapText="1"/>
    </xf>
    <xf numFmtId="0" fontId="21" fillId="0" borderId="7" xfId="0" applyFont="1" applyBorder="1" applyAlignment="1">
      <alignment vertical="center" wrapText="1"/>
    </xf>
    <xf numFmtId="165" fontId="10" fillId="0" borderId="7" xfId="0" applyNumberFormat="1" applyFont="1" applyBorder="1" applyAlignment="1">
      <alignment horizontal="center" vertical="center" wrapText="1"/>
    </xf>
    <xf numFmtId="165" fontId="10" fillId="0" borderId="8" xfId="0" applyNumberFormat="1" applyFont="1" applyBorder="1" applyAlignment="1">
      <alignment horizontal="center" vertical="center" wrapText="1"/>
    </xf>
    <xf numFmtId="0" fontId="21" fillId="0" borderId="9" xfId="0" applyFont="1" applyBorder="1" applyAlignment="1">
      <alignment vertical="center" wrapText="1"/>
    </xf>
    <xf numFmtId="165" fontId="10" fillId="0" borderId="9" xfId="0" applyNumberFormat="1" applyFont="1" applyBorder="1" applyAlignment="1">
      <alignment horizontal="center" vertical="center" wrapText="1"/>
    </xf>
    <xf numFmtId="0" fontId="33" fillId="0" borderId="0" xfId="0" applyFont="1" applyAlignment="1">
      <alignment horizontal="center" vertical="center"/>
    </xf>
    <xf numFmtId="0" fontId="22" fillId="0" borderId="0" xfId="0" applyFont="1" applyAlignment="1">
      <alignment horizontal="center" vertical="center" wrapText="1"/>
    </xf>
    <xf numFmtId="167" fontId="15" fillId="5" borderId="0" xfId="0" applyNumberFormat="1" applyFont="1" applyFill="1" applyAlignment="1">
      <alignment horizontal="center" vertical="center" wrapText="1"/>
    </xf>
    <xf numFmtId="10" fontId="15" fillId="5" borderId="0" xfId="0" applyNumberFormat="1" applyFont="1" applyFill="1" applyAlignment="1">
      <alignment horizontal="center" vertical="center" wrapText="1"/>
    </xf>
    <xf numFmtId="3" fontId="10" fillId="5" borderId="7" xfId="0" applyNumberFormat="1" applyFont="1" applyFill="1" applyBorder="1" applyAlignment="1">
      <alignment horizontal="center" vertical="center" wrapText="1"/>
    </xf>
    <xf numFmtId="10" fontId="10" fillId="5" borderId="7" xfId="0" applyNumberFormat="1" applyFont="1" applyFill="1" applyBorder="1" applyAlignment="1">
      <alignment horizontal="center" vertical="center" wrapText="1"/>
    </xf>
    <xf numFmtId="167" fontId="10" fillId="5" borderId="7" xfId="0" applyNumberFormat="1" applyFont="1" applyFill="1" applyBorder="1" applyAlignment="1">
      <alignment horizontal="center" vertical="center" wrapText="1"/>
    </xf>
    <xf numFmtId="0" fontId="10" fillId="5" borderId="7" xfId="0" applyFont="1" applyFill="1" applyBorder="1" applyAlignment="1">
      <alignment horizontal="center" vertical="center" wrapText="1"/>
    </xf>
    <xf numFmtId="3" fontId="10" fillId="5" borderId="8" xfId="0" applyNumberFormat="1" applyFont="1" applyFill="1" applyBorder="1" applyAlignment="1">
      <alignment horizontal="center" vertical="center" wrapText="1"/>
    </xf>
    <xf numFmtId="10" fontId="10" fillId="5" borderId="8" xfId="0" applyNumberFormat="1" applyFont="1" applyFill="1" applyBorder="1" applyAlignment="1">
      <alignment horizontal="center" vertical="center" wrapText="1"/>
    </xf>
    <xf numFmtId="0" fontId="20" fillId="0" borderId="9" xfId="0" applyFont="1" applyBorder="1" applyAlignment="1">
      <alignment horizontal="center" vertical="center" wrapText="1"/>
    </xf>
    <xf numFmtId="0" fontId="17" fillId="0" borderId="8" xfId="0" applyFont="1" applyBorder="1" applyAlignment="1">
      <alignment horizontal="center" vertical="top"/>
    </xf>
    <xf numFmtId="167" fontId="15" fillId="5" borderId="9" xfId="0" applyNumberFormat="1" applyFont="1" applyFill="1" applyBorder="1" applyAlignment="1">
      <alignment horizontal="center" vertical="center" wrapText="1"/>
    </xf>
    <xf numFmtId="10" fontId="15" fillId="5" borderId="9" xfId="0" applyNumberFormat="1" applyFont="1" applyFill="1" applyBorder="1" applyAlignment="1">
      <alignment horizontal="center" vertical="center" wrapText="1"/>
    </xf>
    <xf numFmtId="0" fontId="16" fillId="0" borderId="9" xfId="0" applyFont="1" applyBorder="1" applyAlignment="1">
      <alignment horizontal="center" vertical="center"/>
    </xf>
    <xf numFmtId="0" fontId="21" fillId="0" borderId="0" xfId="0" applyFont="1" applyAlignment="1">
      <alignment horizontal="left"/>
    </xf>
    <xf numFmtId="0" fontId="21" fillId="0" borderId="6" xfId="0" applyFont="1" applyBorder="1"/>
    <xf numFmtId="0" fontId="21" fillId="0" borderId="6" xfId="0" applyFont="1" applyBorder="1" applyAlignment="1">
      <alignment vertical="center" wrapText="1"/>
    </xf>
    <xf numFmtId="0" fontId="21" fillId="8" borderId="0" xfId="0" applyFont="1" applyFill="1"/>
    <xf numFmtId="0" fontId="20" fillId="8" borderId="0" xfId="0" applyFont="1" applyFill="1"/>
    <xf numFmtId="0" fontId="21" fillId="8" borderId="0" xfId="0" applyFont="1" applyFill="1" applyAlignment="1">
      <alignment horizontal="center" vertical="center"/>
    </xf>
    <xf numFmtId="0" fontId="21" fillId="8" borderId="6" xfId="0" applyFont="1" applyFill="1" applyBorder="1" applyAlignment="1">
      <alignment horizontal="center" vertical="center"/>
    </xf>
    <xf numFmtId="0" fontId="16" fillId="8" borderId="7" xfId="0" applyFont="1" applyFill="1" applyBorder="1" applyAlignment="1">
      <alignment horizontal="center" vertical="center" wrapText="1"/>
    </xf>
    <xf numFmtId="0" fontId="20" fillId="8" borderId="7" xfId="0" applyFont="1" applyFill="1" applyBorder="1" applyAlignment="1">
      <alignment vertical="center" wrapText="1"/>
    </xf>
    <xf numFmtId="0" fontId="21" fillId="8" borderId="8" xfId="0" applyFont="1" applyFill="1" applyBorder="1" applyAlignment="1">
      <alignment horizontal="left" vertical="center" wrapText="1" indent="1"/>
    </xf>
    <xf numFmtId="0" fontId="21" fillId="8" borderId="9" xfId="0" applyFont="1" applyFill="1" applyBorder="1" applyAlignment="1">
      <alignment vertical="center" wrapText="1"/>
    </xf>
    <xf numFmtId="0" fontId="20" fillId="8" borderId="7" xfId="0" applyFont="1" applyFill="1" applyBorder="1" applyAlignment="1">
      <alignment vertical="center"/>
    </xf>
    <xf numFmtId="0" fontId="17" fillId="8" borderId="11" xfId="0" applyFont="1" applyFill="1" applyBorder="1" applyAlignment="1">
      <alignment horizontal="center" vertical="center" wrapText="1"/>
    </xf>
    <xf numFmtId="0" fontId="21" fillId="8" borderId="11" xfId="0" applyFont="1" applyFill="1" applyBorder="1" applyAlignment="1">
      <alignment vertical="center" wrapText="1"/>
    </xf>
    <xf numFmtId="0" fontId="21" fillId="0" borderId="6" xfId="0" applyFont="1" applyBorder="1" applyAlignment="1">
      <alignment vertical="center"/>
    </xf>
    <xf numFmtId="0" fontId="21" fillId="0" borderId="6" xfId="0" applyFont="1" applyBorder="1" applyAlignment="1">
      <alignment horizontal="center"/>
    </xf>
    <xf numFmtId="165" fontId="21" fillId="0" borderId="7" xfId="0" applyNumberFormat="1" applyFont="1" applyBorder="1" applyAlignment="1">
      <alignment horizontal="center" wrapText="1"/>
    </xf>
    <xf numFmtId="165" fontId="21" fillId="0" borderId="8" xfId="0" applyNumberFormat="1" applyFont="1" applyBorder="1" applyAlignment="1">
      <alignment horizontal="center" wrapText="1"/>
    </xf>
    <xf numFmtId="168" fontId="21" fillId="0" borderId="8" xfId="0" applyNumberFormat="1" applyFont="1" applyBorder="1" applyAlignment="1">
      <alignment horizontal="center" wrapText="1"/>
    </xf>
    <xf numFmtId="165" fontId="21" fillId="0" borderId="11" xfId="0" applyNumberFormat="1" applyFont="1" applyBorder="1" applyAlignment="1">
      <alignment horizontal="center" wrapText="1"/>
    </xf>
    <xf numFmtId="0" fontId="21" fillId="0" borderId="8" xfId="0" applyFont="1" applyBorder="1" applyAlignment="1" applyProtection="1">
      <alignment horizontal="left" wrapText="1" indent="1"/>
      <protection locked="0"/>
    </xf>
    <xf numFmtId="0" fontId="21" fillId="0" borderId="8" xfId="0" applyFont="1" applyBorder="1" applyAlignment="1">
      <alignment horizontal="left" indent="1"/>
    </xf>
    <xf numFmtId="0" fontId="21" fillId="0" borderId="11" xfId="0" applyFont="1" applyBorder="1" applyAlignment="1">
      <alignment horizontal="left" indent="1"/>
    </xf>
    <xf numFmtId="0" fontId="21" fillId="0" borderId="10" xfId="0" applyFont="1" applyBorder="1" applyAlignment="1">
      <alignment horizontal="left" wrapText="1"/>
    </xf>
    <xf numFmtId="165" fontId="21" fillId="0" borderId="10" xfId="0" applyNumberFormat="1" applyFont="1" applyBorder="1" applyAlignment="1">
      <alignment horizontal="center" wrapText="1"/>
    </xf>
    <xf numFmtId="168" fontId="21" fillId="0" borderId="10" xfId="0" applyNumberFormat="1" applyFont="1" applyBorder="1" applyAlignment="1">
      <alignment horizontal="center" wrapText="1"/>
    </xf>
    <xf numFmtId="0" fontId="21" fillId="0" borderId="9" xfId="0" applyFont="1" applyBorder="1" applyAlignment="1">
      <alignment horizontal="left" indent="1"/>
    </xf>
    <xf numFmtId="165" fontId="21" fillId="0" borderId="9" xfId="0" applyNumberFormat="1" applyFont="1" applyBorder="1" applyAlignment="1">
      <alignment horizontal="center" wrapText="1"/>
    </xf>
    <xf numFmtId="0" fontId="21" fillId="0" borderId="8" xfId="0" applyFont="1" applyBorder="1" applyAlignment="1">
      <alignment horizontal="left" wrapText="1" indent="1"/>
    </xf>
    <xf numFmtId="0" fontId="16" fillId="0" borderId="4" xfId="0" applyFont="1" applyBorder="1" applyAlignment="1">
      <alignment horizontal="center" vertical="center"/>
    </xf>
    <xf numFmtId="0" fontId="20" fillId="0" borderId="4" xfId="0" applyFont="1" applyBorder="1" applyAlignment="1">
      <alignment horizontal="left" vertical="center"/>
    </xf>
    <xf numFmtId="165" fontId="21" fillId="0" borderId="4" xfId="0" applyNumberFormat="1" applyFont="1" applyBorder="1" applyAlignment="1">
      <alignment horizontal="center" wrapText="1"/>
    </xf>
    <xf numFmtId="168" fontId="21" fillId="0" borderId="4" xfId="0" applyNumberFormat="1" applyFont="1" applyBorder="1" applyAlignment="1">
      <alignment horizontal="center" wrapText="1"/>
    </xf>
    <xf numFmtId="0" fontId="16" fillId="0" borderId="6" xfId="0" applyFont="1" applyBorder="1" applyAlignment="1">
      <alignment horizontal="center"/>
    </xf>
    <xf numFmtId="165" fontId="20" fillId="0" borderId="6" xfId="0" applyNumberFormat="1" applyFont="1" applyBorder="1" applyAlignment="1">
      <alignment horizontal="center" wrapText="1"/>
    </xf>
    <xf numFmtId="0" fontId="20" fillId="0" borderId="6" xfId="0" applyFont="1" applyBorder="1" applyAlignment="1">
      <alignment horizontal="left"/>
    </xf>
    <xf numFmtId="167" fontId="10" fillId="0" borderId="7" xfId="0" applyNumberFormat="1" applyFont="1" applyBorder="1" applyAlignment="1">
      <alignment horizontal="center" vertical="center" wrapText="1"/>
    </xf>
    <xf numFmtId="0" fontId="21" fillId="0" borderId="0" xfId="0" applyFont="1" applyAlignment="1">
      <alignment wrapText="1"/>
    </xf>
    <xf numFmtId="0" fontId="21" fillId="0" borderId="0" xfId="0" applyFont="1" applyAlignment="1">
      <alignment horizontal="left" vertical="center" wrapText="1"/>
    </xf>
    <xf numFmtId="0" fontId="17" fillId="0" borderId="23" xfId="0" applyFont="1" applyBorder="1" applyAlignment="1">
      <alignment horizontal="center"/>
    </xf>
    <xf numFmtId="0" fontId="21" fillId="0" borderId="0" xfId="0" applyFont="1" applyAlignment="1">
      <alignment horizontal="left" vertical="center"/>
    </xf>
    <xf numFmtId="0" fontId="17" fillId="8" borderId="7" xfId="14" applyFont="1" applyFill="1" applyBorder="1" applyAlignment="1">
      <alignment horizontal="center" vertical="center" wrapText="1"/>
    </xf>
    <xf numFmtId="0" fontId="17" fillId="8" borderId="8" xfId="14" applyFont="1" applyFill="1" applyBorder="1" applyAlignment="1">
      <alignment horizontal="center" vertical="center" wrapText="1"/>
    </xf>
    <xf numFmtId="0" fontId="17" fillId="8" borderId="11" xfId="14" applyFont="1" applyFill="1" applyBorder="1" applyAlignment="1">
      <alignment horizontal="center" vertical="center" wrapText="1"/>
    </xf>
    <xf numFmtId="0" fontId="13" fillId="0" borderId="9" xfId="0" applyFont="1" applyBorder="1" applyAlignment="1">
      <alignment vertical="center" wrapText="1"/>
    </xf>
    <xf numFmtId="0" fontId="21" fillId="8" borderId="7" xfId="0" applyFont="1" applyFill="1" applyBorder="1" applyAlignment="1">
      <alignment horizontal="left" vertical="center" wrapText="1"/>
    </xf>
    <xf numFmtId="168" fontId="21" fillId="8" borderId="7" xfId="0" applyNumberFormat="1" applyFont="1" applyFill="1" applyBorder="1" applyAlignment="1">
      <alignment horizontal="center" vertical="center" wrapText="1"/>
    </xf>
    <xf numFmtId="10" fontId="21" fillId="0" borderId="7" xfId="12" applyNumberFormat="1" applyFont="1" applyFill="1" applyBorder="1" applyAlignment="1">
      <alignment horizontal="center" vertical="center" wrapText="1"/>
    </xf>
    <xf numFmtId="10" fontId="21" fillId="0" borderId="8" xfId="12" applyNumberFormat="1" applyFont="1" applyFill="1" applyBorder="1" applyAlignment="1">
      <alignment horizontal="center" vertical="center" wrapText="1"/>
    </xf>
    <xf numFmtId="168" fontId="20" fillId="8" borderId="11" xfId="0" applyNumberFormat="1" applyFont="1" applyFill="1" applyBorder="1" applyAlignment="1">
      <alignment horizontal="center" vertical="center" wrapText="1"/>
    </xf>
    <xf numFmtId="0" fontId="20" fillId="8" borderId="9" xfId="0" applyFont="1" applyFill="1" applyBorder="1" applyAlignment="1">
      <alignment vertical="center" wrapText="1"/>
    </xf>
    <xf numFmtId="168" fontId="20" fillId="8" borderId="9" xfId="0" applyNumberFormat="1" applyFont="1" applyFill="1" applyBorder="1" applyAlignment="1">
      <alignment horizontal="center" vertical="center" wrapText="1"/>
    </xf>
    <xf numFmtId="10" fontId="15" fillId="0" borderId="9" xfId="12" applyNumberFormat="1" applyFont="1" applyFill="1" applyBorder="1" applyAlignment="1">
      <alignment horizontal="center" vertical="center" wrapText="1"/>
    </xf>
    <xf numFmtId="0" fontId="21" fillId="8" borderId="8" xfId="0" applyFont="1" applyFill="1" applyBorder="1" applyAlignment="1">
      <alignment horizontal="left" vertical="center" wrapText="1" indent="2"/>
    </xf>
    <xf numFmtId="167" fontId="13" fillId="0" borderId="9" xfId="0" applyNumberFormat="1" applyFont="1" applyBorder="1" applyAlignment="1">
      <alignment horizontal="center" vertical="center" wrapText="1"/>
    </xf>
    <xf numFmtId="0" fontId="17" fillId="0" borderId="23" xfId="0" applyFont="1" applyBorder="1" applyAlignment="1">
      <alignment horizontal="center" vertical="center" wrapText="1"/>
    </xf>
    <xf numFmtId="167" fontId="11" fillId="0" borderId="23" xfId="0" applyNumberFormat="1" applyFont="1" applyBorder="1" applyAlignment="1">
      <alignment horizontal="center" vertical="center" wrapText="1"/>
    </xf>
    <xf numFmtId="0" fontId="17" fillId="0" borderId="14" xfId="0" applyFont="1" applyBorder="1" applyAlignment="1">
      <alignment horizontal="center" vertical="center" wrapText="1"/>
    </xf>
    <xf numFmtId="0" fontId="11" fillId="0" borderId="14" xfId="0" applyFont="1" applyBorder="1" applyAlignment="1">
      <alignment vertical="center" wrapText="1"/>
    </xf>
    <xf numFmtId="0" fontId="17" fillId="0" borderId="13" xfId="0" applyFont="1" applyBorder="1" applyAlignment="1">
      <alignment horizontal="center" vertical="center" wrapText="1"/>
    </xf>
    <xf numFmtId="0" fontId="11" fillId="0" borderId="13" xfId="0" applyFont="1" applyBorder="1" applyAlignment="1">
      <alignment vertical="center" wrapText="1"/>
    </xf>
    <xf numFmtId="14" fontId="11" fillId="0" borderId="6" xfId="0" applyNumberFormat="1" applyFont="1" applyBorder="1" applyAlignment="1">
      <alignment horizontal="center" vertical="center" wrapText="1"/>
    </xf>
    <xf numFmtId="0" fontId="18" fillId="0" borderId="6" xfId="0" applyFont="1" applyBorder="1" applyAlignment="1">
      <alignment vertical="center" wrapText="1"/>
    </xf>
    <xf numFmtId="14" fontId="10" fillId="0" borderId="6" xfId="0" applyNumberFormat="1" applyFont="1" applyBorder="1" applyAlignment="1">
      <alignment horizontal="center" vertical="center" wrapText="1"/>
    </xf>
    <xf numFmtId="0" fontId="15" fillId="0" borderId="6" xfId="0" applyFont="1" applyBorder="1"/>
    <xf numFmtId="3" fontId="20" fillId="0" borderId="6" xfId="0" applyNumberFormat="1" applyFont="1" applyBorder="1" applyAlignment="1">
      <alignment horizontal="center" vertical="center" wrapText="1"/>
    </xf>
    <xf numFmtId="0" fontId="20" fillId="0" borderId="6" xfId="0" applyFont="1" applyBorder="1" applyAlignment="1">
      <alignment horizontal="center" vertical="center" wrapText="1"/>
    </xf>
    <xf numFmtId="0" fontId="20" fillId="0" borderId="9" xfId="0" applyFont="1" applyBorder="1" applyAlignment="1">
      <alignment horizontal="justify" vertical="center"/>
    </xf>
    <xf numFmtId="167" fontId="20" fillId="0" borderId="9" xfId="0" applyNumberFormat="1" applyFont="1" applyBorder="1" applyAlignment="1">
      <alignment horizontal="center" vertical="center"/>
    </xf>
    <xf numFmtId="0" fontId="20" fillId="0" borderId="9" xfId="0" applyFont="1" applyBorder="1" applyAlignment="1">
      <alignment vertical="center" wrapText="1"/>
    </xf>
    <xf numFmtId="0" fontId="20" fillId="0" borderId="9" xfId="0" applyFont="1" applyBorder="1" applyAlignment="1">
      <alignment horizontal="left" vertical="center" wrapText="1"/>
    </xf>
    <xf numFmtId="0" fontId="20" fillId="0" borderId="9" xfId="0" applyFont="1" applyBorder="1" applyAlignment="1">
      <alignment horizontal="justify" vertical="center" wrapText="1"/>
    </xf>
    <xf numFmtId="10" fontId="21" fillId="0" borderId="9" xfId="0" applyNumberFormat="1" applyFont="1" applyBorder="1" applyAlignment="1">
      <alignment horizontal="center" vertical="center"/>
    </xf>
    <xf numFmtId="0" fontId="25" fillId="0" borderId="9" xfId="0" applyFont="1" applyBorder="1" applyAlignment="1">
      <alignment horizontal="center" vertical="center"/>
    </xf>
    <xf numFmtId="0" fontId="21" fillId="0" borderId="9" xfId="0" applyFont="1" applyBorder="1" applyAlignment="1">
      <alignment horizontal="left" vertical="center" wrapText="1"/>
    </xf>
    <xf numFmtId="0" fontId="21" fillId="0" borderId="9" xfId="0" applyFont="1" applyBorder="1" applyAlignment="1">
      <alignment horizontal="justify" vertical="justify" wrapText="1"/>
    </xf>
    <xf numFmtId="0" fontId="13" fillId="0" borderId="6" xfId="0" applyFont="1" applyBorder="1" applyAlignment="1">
      <alignment vertical="center" wrapText="1"/>
    </xf>
    <xf numFmtId="0" fontId="13" fillId="0" borderId="6" xfId="0" applyFont="1" applyBorder="1" applyAlignment="1">
      <alignment horizontal="center" vertical="center" wrapText="1"/>
    </xf>
    <xf numFmtId="0" fontId="11" fillId="0" borderId="9" xfId="0" applyFont="1" applyBorder="1" applyAlignment="1">
      <alignment horizontal="center" vertical="center" wrapText="1"/>
    </xf>
    <xf numFmtId="167" fontId="11" fillId="0" borderId="6" xfId="0" applyNumberFormat="1" applyFont="1" applyBorder="1" applyAlignment="1">
      <alignment horizontal="center" vertical="center" wrapText="1"/>
    </xf>
    <xf numFmtId="10" fontId="11" fillId="0" borderId="9" xfId="0" applyNumberFormat="1" applyFont="1" applyBorder="1" applyAlignment="1">
      <alignment horizontal="center" vertical="center" wrapText="1"/>
    </xf>
    <xf numFmtId="10" fontId="11" fillId="5" borderId="9" xfId="0" applyNumberFormat="1" applyFont="1" applyFill="1" applyBorder="1" applyAlignment="1">
      <alignment horizontal="center" vertical="center" wrapText="1"/>
    </xf>
    <xf numFmtId="0" fontId="21" fillId="0" borderId="9" xfId="0" applyFont="1" applyBorder="1" applyAlignment="1">
      <alignment horizontal="justify" vertical="center" wrapText="1"/>
    </xf>
    <xf numFmtId="0" fontId="11" fillId="0" borderId="9" xfId="0" applyFont="1" applyBorder="1" applyAlignment="1">
      <alignment horizontal="justify" vertical="center" wrapText="1"/>
    </xf>
    <xf numFmtId="14" fontId="21" fillId="0" borderId="6" xfId="0" applyNumberFormat="1" applyFont="1" applyBorder="1" applyAlignment="1">
      <alignment horizontal="center" vertical="center"/>
    </xf>
    <xf numFmtId="0" fontId="17" fillId="11" borderId="9" xfId="0" applyFont="1" applyFill="1" applyBorder="1" applyAlignment="1">
      <alignment horizontal="center"/>
    </xf>
    <xf numFmtId="0" fontId="21" fillId="11" borderId="9" xfId="0" quotePrefix="1" applyFont="1" applyFill="1" applyBorder="1" applyAlignment="1">
      <alignment wrapText="1"/>
    </xf>
    <xf numFmtId="166" fontId="10" fillId="11" borderId="9" xfId="0" quotePrefix="1" applyNumberFormat="1" applyFont="1" applyFill="1" applyBorder="1" applyAlignment="1">
      <alignment horizontal="center" vertical="center"/>
    </xf>
    <xf numFmtId="0" fontId="17" fillId="11" borderId="9" xfId="0" applyFont="1" applyFill="1" applyBorder="1" applyAlignment="1">
      <alignment horizontal="center" vertical="center"/>
    </xf>
    <xf numFmtId="0" fontId="15" fillId="11" borderId="9" xfId="0" applyFont="1" applyFill="1" applyBorder="1" applyAlignment="1">
      <alignment horizontal="justify" vertical="top"/>
    </xf>
    <xf numFmtId="167" fontId="15" fillId="11" borderId="9" xfId="0" applyNumberFormat="1" applyFont="1" applyFill="1" applyBorder="1" applyAlignment="1">
      <alignment horizontal="center" vertical="center"/>
    </xf>
    <xf numFmtId="0" fontId="17" fillId="11" borderId="6" xfId="0" applyFont="1" applyFill="1" applyBorder="1" applyAlignment="1">
      <alignment horizontal="center" vertical="center"/>
    </xf>
    <xf numFmtId="0" fontId="15" fillId="11" borderId="6" xfId="0" applyFont="1" applyFill="1" applyBorder="1" applyAlignment="1">
      <alignment horizontal="justify" vertical="top"/>
    </xf>
    <xf numFmtId="167" fontId="10" fillId="11" borderId="6" xfId="0" applyNumberFormat="1" applyFont="1" applyFill="1" applyBorder="1" applyAlignment="1">
      <alignment horizontal="center" vertical="center"/>
    </xf>
    <xf numFmtId="167" fontId="15" fillId="11" borderId="6" xfId="0" applyNumberFormat="1" applyFont="1" applyFill="1" applyBorder="1" applyAlignment="1">
      <alignment horizontal="center" vertical="center"/>
    </xf>
    <xf numFmtId="0" fontId="17" fillId="11" borderId="9" xfId="11" applyFont="1" applyFill="1" applyBorder="1" applyAlignment="1">
      <alignment horizontal="center" vertical="center"/>
    </xf>
    <xf numFmtId="0" fontId="21" fillId="11" borderId="9" xfId="11" applyFont="1" applyFill="1" applyBorder="1" applyAlignment="1">
      <alignment horizontal="justify" vertical="top"/>
    </xf>
    <xf numFmtId="167" fontId="10" fillId="11" borderId="9" xfId="0" applyNumberFormat="1" applyFont="1" applyFill="1" applyBorder="1" applyAlignment="1">
      <alignment horizontal="center" vertical="center"/>
    </xf>
    <xf numFmtId="0" fontId="20" fillId="11" borderId="9" xfId="0" applyFont="1" applyFill="1" applyBorder="1" applyAlignment="1">
      <alignment horizontal="justify" vertical="top"/>
    </xf>
    <xf numFmtId="0" fontId="13" fillId="5" borderId="7" xfId="0" applyFont="1" applyFill="1" applyBorder="1" applyAlignment="1">
      <alignment vertical="center" wrapText="1"/>
    </xf>
    <xf numFmtId="167" fontId="10" fillId="0" borderId="7" xfId="0" quotePrefix="1" applyNumberFormat="1" applyFont="1" applyBorder="1" applyAlignment="1">
      <alignment horizontal="center" vertical="center" wrapText="1"/>
    </xf>
    <xf numFmtId="167" fontId="10" fillId="0" borderId="8" xfId="0" quotePrefix="1" applyNumberFormat="1" applyFont="1" applyBorder="1" applyAlignment="1">
      <alignment horizontal="center" vertical="center"/>
    </xf>
    <xf numFmtId="0" fontId="10" fillId="0" borderId="6" xfId="0" applyFont="1" applyBorder="1" applyAlignment="1">
      <alignment horizontal="center" wrapText="1"/>
    </xf>
    <xf numFmtId="0" fontId="15" fillId="0" borderId="6" xfId="0" applyFont="1" applyBorder="1" applyAlignment="1">
      <alignment vertical="center"/>
    </xf>
    <xf numFmtId="0" fontId="11" fillId="5" borderId="6" xfId="0" applyFont="1" applyFill="1" applyBorder="1" applyAlignment="1">
      <alignment vertical="center" wrapText="1"/>
    </xf>
    <xf numFmtId="167" fontId="10" fillId="11" borderId="7" xfId="0" applyNumberFormat="1" applyFont="1" applyFill="1" applyBorder="1" applyAlignment="1">
      <alignment horizontal="center" vertical="center" wrapText="1"/>
    </xf>
    <xf numFmtId="0" fontId="11" fillId="0" borderId="23" xfId="0" applyFont="1" applyBorder="1" applyAlignment="1">
      <alignment vertical="center" wrapText="1"/>
    </xf>
    <xf numFmtId="167" fontId="11" fillId="11" borderId="23" xfId="0" applyNumberFormat="1" applyFont="1" applyFill="1" applyBorder="1" applyAlignment="1">
      <alignment horizontal="center" vertical="center" wrapText="1"/>
    </xf>
    <xf numFmtId="0" fontId="11" fillId="8" borderId="0" xfId="0" applyFont="1" applyFill="1" applyAlignment="1">
      <alignment vertical="center" wrapText="1"/>
    </xf>
    <xf numFmtId="49" fontId="10" fillId="8" borderId="0" xfId="0" applyNumberFormat="1" applyFont="1" applyFill="1" applyAlignment="1">
      <alignment horizontal="center" vertical="center" wrapText="1"/>
    </xf>
    <xf numFmtId="49" fontId="21" fillId="8" borderId="0" xfId="0" applyNumberFormat="1" applyFont="1" applyFill="1" applyAlignment="1">
      <alignment horizontal="center" vertical="center" wrapText="1"/>
    </xf>
    <xf numFmtId="0" fontId="21" fillId="0" borderId="30" xfId="0" applyFont="1" applyBorder="1" applyAlignment="1">
      <alignment horizontal="center" vertical="center" wrapText="1"/>
    </xf>
    <xf numFmtId="0" fontId="10" fillId="0" borderId="30" xfId="0" applyFont="1" applyBorder="1" applyAlignment="1">
      <alignment horizontal="center" vertical="center" wrapText="1"/>
    </xf>
    <xf numFmtId="10" fontId="15" fillId="8" borderId="9" xfId="0" applyNumberFormat="1" applyFont="1" applyFill="1" applyBorder="1" applyAlignment="1">
      <alignment horizontal="center" vertical="center" wrapText="1"/>
    </xf>
    <xf numFmtId="167" fontId="15" fillId="8" borderId="9" xfId="0" applyNumberFormat="1" applyFont="1" applyFill="1" applyBorder="1" applyAlignment="1">
      <alignment horizontal="center" vertical="center" wrapText="1"/>
    </xf>
    <xf numFmtId="0" fontId="15" fillId="8" borderId="9" xfId="0" applyFont="1" applyFill="1" applyBorder="1" applyAlignment="1">
      <alignment horizontal="center" vertical="center" wrapText="1"/>
    </xf>
    <xf numFmtId="0" fontId="17" fillId="0" borderId="0" xfId="0" applyFont="1" applyAlignment="1">
      <alignment horizontal="right" vertical="center" wrapText="1"/>
    </xf>
    <xf numFmtId="0" fontId="10" fillId="8" borderId="6" xfId="0" applyFont="1" applyFill="1" applyBorder="1" applyAlignment="1">
      <alignment horizontal="right" vertical="center" wrapText="1"/>
    </xf>
    <xf numFmtId="0" fontId="10" fillId="0" borderId="0" xfId="0" applyFont="1" applyAlignment="1">
      <alignment horizontal="right" vertical="center"/>
    </xf>
    <xf numFmtId="167" fontId="21" fillId="0" borderId="0" xfId="0" applyNumberFormat="1" applyFont="1" applyAlignment="1">
      <alignment horizontal="right" vertical="center"/>
    </xf>
    <xf numFmtId="49" fontId="21" fillId="0" borderId="0" xfId="0" applyNumberFormat="1" applyFont="1" applyAlignment="1">
      <alignment horizontal="right" vertical="center"/>
    </xf>
    <xf numFmtId="167" fontId="13" fillId="5" borderId="7" xfId="0" applyNumberFormat="1" applyFont="1" applyFill="1" applyBorder="1" applyAlignment="1">
      <alignment horizontal="center" vertical="center"/>
    </xf>
    <xf numFmtId="167" fontId="11" fillId="5" borderId="8" xfId="0" applyNumberFormat="1" applyFont="1" applyFill="1" applyBorder="1" applyAlignment="1">
      <alignment horizontal="center" vertical="center"/>
    </xf>
    <xf numFmtId="167" fontId="11" fillId="5" borderId="9" xfId="0" applyNumberFormat="1" applyFont="1" applyFill="1" applyBorder="1" applyAlignment="1">
      <alignment horizontal="center" vertical="center"/>
    </xf>
    <xf numFmtId="167" fontId="13" fillId="5" borderId="0" xfId="0" applyNumberFormat="1" applyFont="1" applyFill="1" applyAlignment="1">
      <alignment horizontal="center" vertical="center"/>
    </xf>
    <xf numFmtId="0" fontId="11" fillId="8" borderId="0" xfId="0" applyFont="1" applyFill="1"/>
    <xf numFmtId="0" fontId="13" fillId="8" borderId="0" xfId="0" applyFont="1" applyFill="1" applyAlignment="1">
      <alignment wrapText="1"/>
    </xf>
    <xf numFmtId="0" fontId="15" fillId="8" borderId="0" xfId="0" applyFont="1" applyFill="1" applyAlignment="1">
      <alignment wrapText="1"/>
    </xf>
    <xf numFmtId="0" fontId="35" fillId="8" borderId="0" xfId="9" applyFont="1" applyFill="1" applyBorder="1" applyAlignment="1">
      <alignment vertical="center" wrapText="1"/>
    </xf>
    <xf numFmtId="0" fontId="35" fillId="8" borderId="0" xfId="9" applyFont="1" applyFill="1" applyBorder="1"/>
    <xf numFmtId="0" fontId="35" fillId="8" borderId="0" xfId="9" applyFont="1" applyFill="1" applyBorder="1" applyAlignment="1">
      <alignment vertical="center"/>
    </xf>
    <xf numFmtId="0" fontId="10" fillId="8" borderId="0" xfId="0" applyFont="1" applyFill="1" applyAlignment="1">
      <alignment vertical="center"/>
    </xf>
    <xf numFmtId="0" fontId="10" fillId="8" borderId="0" xfId="0" applyFont="1" applyFill="1" applyAlignment="1">
      <alignment horizontal="left"/>
    </xf>
    <xf numFmtId="49" fontId="29" fillId="0" borderId="0" xfId="0" applyNumberFormat="1" applyFont="1" applyAlignment="1">
      <alignment horizontal="left" vertical="center" wrapText="1"/>
    </xf>
    <xf numFmtId="49" fontId="29" fillId="0" borderId="0" xfId="0" applyNumberFormat="1" applyFont="1" applyAlignment="1">
      <alignment horizontal="left" vertical="center"/>
    </xf>
    <xf numFmtId="0" fontId="37" fillId="0" borderId="0" xfId="0" applyFont="1"/>
    <xf numFmtId="167" fontId="11" fillId="11" borderId="10" xfId="0" applyNumberFormat="1" applyFont="1" applyFill="1" applyBorder="1" applyAlignment="1">
      <alignment horizontal="center" vertical="center" wrapText="1"/>
    </xf>
    <xf numFmtId="167" fontId="11" fillId="11" borderId="9" xfId="0" applyNumberFormat="1" applyFont="1" applyFill="1" applyBorder="1" applyAlignment="1">
      <alignment horizontal="center" vertical="center" wrapText="1"/>
    </xf>
    <xf numFmtId="167" fontId="11" fillId="11" borderId="6" xfId="0" applyNumberFormat="1" applyFont="1" applyFill="1" applyBorder="1" applyAlignment="1">
      <alignment horizontal="center" vertical="center" wrapText="1"/>
    </xf>
    <xf numFmtId="10" fontId="11" fillId="11" borderId="10" xfId="0" applyNumberFormat="1" applyFont="1" applyFill="1" applyBorder="1" applyAlignment="1">
      <alignment horizontal="center" vertical="center" wrapText="1"/>
    </xf>
    <xf numFmtId="10" fontId="11" fillId="11" borderId="8" xfId="0" applyNumberFormat="1" applyFont="1" applyFill="1" applyBorder="1" applyAlignment="1">
      <alignment horizontal="center" vertical="center" wrapText="1"/>
    </xf>
    <xf numFmtId="10" fontId="11" fillId="11" borderId="9" xfId="0" applyNumberFormat="1" applyFont="1" applyFill="1" applyBorder="1" applyAlignment="1">
      <alignment horizontal="center" vertical="center" wrapText="1"/>
    </xf>
    <xf numFmtId="3" fontId="11" fillId="11" borderId="10" xfId="0" applyNumberFormat="1" applyFont="1" applyFill="1" applyBorder="1" applyAlignment="1">
      <alignment horizontal="center" vertical="center" wrapText="1"/>
    </xf>
    <xf numFmtId="0" fontId="16" fillId="9" borderId="7" xfId="0" applyFont="1" applyFill="1" applyBorder="1" applyAlignment="1">
      <alignment horizontal="center" vertical="center" wrapText="1"/>
    </xf>
    <xf numFmtId="0" fontId="13" fillId="9" borderId="7" xfId="0" applyFont="1" applyFill="1" applyBorder="1" applyAlignment="1">
      <alignment vertical="center" wrapText="1"/>
    </xf>
    <xf numFmtId="0" fontId="11" fillId="0" borderId="8" xfId="0" applyFont="1" applyBorder="1" applyAlignment="1">
      <alignment horizontal="left" vertical="center" wrapText="1"/>
    </xf>
    <xf numFmtId="10" fontId="20" fillId="11" borderId="11" xfId="0" applyNumberFormat="1" applyFont="1" applyFill="1" applyBorder="1" applyAlignment="1">
      <alignment horizontal="center" vertical="center" wrapText="1"/>
    </xf>
    <xf numFmtId="10" fontId="20" fillId="8" borderId="9" xfId="12" applyNumberFormat="1" applyFont="1" applyFill="1" applyBorder="1" applyAlignment="1">
      <alignment horizontal="center" vertical="center" wrapText="1"/>
    </xf>
    <xf numFmtId="167" fontId="10" fillId="11" borderId="11" xfId="0" applyNumberFormat="1" applyFont="1" applyFill="1" applyBorder="1" applyAlignment="1">
      <alignment horizontal="center" vertical="center" wrapText="1"/>
    </xf>
    <xf numFmtId="10" fontId="10" fillId="0" borderId="0" xfId="0" applyNumberFormat="1" applyFont="1" applyAlignment="1">
      <alignment horizontal="center"/>
    </xf>
    <xf numFmtId="10" fontId="10" fillId="11" borderId="0" xfId="0" applyNumberFormat="1" applyFont="1" applyFill="1" applyAlignment="1">
      <alignment horizontal="center"/>
    </xf>
    <xf numFmtId="170" fontId="20" fillId="8" borderId="11" xfId="0" applyNumberFormat="1" applyFont="1" applyFill="1" applyBorder="1" applyAlignment="1">
      <alignment horizontal="center" vertical="center" wrapText="1"/>
    </xf>
    <xf numFmtId="167" fontId="21" fillId="8" borderId="7" xfId="0" applyNumberFormat="1" applyFont="1" applyFill="1" applyBorder="1" applyAlignment="1">
      <alignment horizontal="center" vertical="center" wrapText="1"/>
    </xf>
    <xf numFmtId="10" fontId="21" fillId="8" borderId="8" xfId="0" applyNumberFormat="1" applyFont="1" applyFill="1" applyBorder="1" applyAlignment="1">
      <alignment horizontal="center" vertical="center" wrapText="1"/>
    </xf>
    <xf numFmtId="167" fontId="21" fillId="8" borderId="9" xfId="0" applyNumberFormat="1" applyFont="1" applyFill="1" applyBorder="1" applyAlignment="1">
      <alignment horizontal="center" vertical="center" wrapText="1"/>
    </xf>
    <xf numFmtId="10" fontId="21" fillId="8" borderId="9" xfId="0" applyNumberFormat="1" applyFont="1" applyFill="1" applyBorder="1" applyAlignment="1">
      <alignment horizontal="center" vertical="center" wrapText="1"/>
    </xf>
    <xf numFmtId="167" fontId="21" fillId="8" borderId="0" xfId="0" applyNumberFormat="1" applyFont="1" applyFill="1" applyAlignment="1">
      <alignment horizontal="center" vertical="center" wrapText="1"/>
    </xf>
    <xf numFmtId="10" fontId="21" fillId="8" borderId="0" xfId="0" applyNumberFormat="1" applyFont="1" applyFill="1" applyAlignment="1">
      <alignment horizontal="center" vertical="center" wrapText="1"/>
    </xf>
    <xf numFmtId="10" fontId="21" fillId="8" borderId="7" xfId="0" applyNumberFormat="1" applyFont="1" applyFill="1" applyBorder="1" applyAlignment="1">
      <alignment horizontal="center" vertical="center" wrapText="1"/>
    </xf>
    <xf numFmtId="10" fontId="21" fillId="0" borderId="8" xfId="0" applyNumberFormat="1" applyFont="1" applyBorder="1" applyAlignment="1">
      <alignment horizontal="center" vertical="center" wrapText="1"/>
    </xf>
    <xf numFmtId="10" fontId="21" fillId="0" borderId="9" xfId="0" applyNumberFormat="1" applyFont="1" applyBorder="1" applyAlignment="1">
      <alignment horizontal="center" vertical="center" wrapText="1"/>
    </xf>
    <xf numFmtId="10" fontId="21" fillId="0" borderId="0" xfId="0" applyNumberFormat="1" applyFont="1" applyAlignment="1">
      <alignment horizontal="center" vertical="center" wrapText="1"/>
    </xf>
    <xf numFmtId="0" fontId="38" fillId="8" borderId="0" xfId="0" applyFont="1" applyFill="1"/>
    <xf numFmtId="0" fontId="38" fillId="8" borderId="0" xfId="0" applyFont="1" applyFill="1" applyAlignment="1">
      <alignment horizontal="center" vertical="center"/>
    </xf>
    <xf numFmtId="0" fontId="10" fillId="8" borderId="9" xfId="0" applyFont="1" applyFill="1" applyBorder="1" applyAlignment="1">
      <alignment horizontal="left"/>
    </xf>
    <xf numFmtId="167" fontId="11" fillId="11" borderId="14" xfId="0" applyNumberFormat="1" applyFont="1" applyFill="1" applyBorder="1" applyAlignment="1">
      <alignment horizontal="center" vertical="center" wrapText="1"/>
    </xf>
    <xf numFmtId="167" fontId="11" fillId="11" borderId="13" xfId="0" applyNumberFormat="1" applyFont="1" applyFill="1" applyBorder="1" applyAlignment="1">
      <alignment horizontal="center" vertical="center" wrapText="1"/>
    </xf>
    <xf numFmtId="171" fontId="21" fillId="0" borderId="7" xfId="12" applyNumberFormat="1" applyFont="1" applyFill="1" applyBorder="1" applyAlignment="1">
      <alignment horizontal="center" vertical="center" wrapText="1"/>
    </xf>
    <xf numFmtId="171" fontId="21" fillId="0" borderId="8" xfId="12" applyNumberFormat="1" applyFont="1" applyFill="1" applyBorder="1" applyAlignment="1">
      <alignment horizontal="center" vertical="center" wrapText="1"/>
    </xf>
    <xf numFmtId="171" fontId="20" fillId="8" borderId="9" xfId="12" applyNumberFormat="1" applyFont="1" applyFill="1" applyBorder="1" applyAlignment="1">
      <alignment horizontal="center" vertical="center" wrapText="1"/>
    </xf>
    <xf numFmtId="171" fontId="20" fillId="8" borderId="11" xfId="0" applyNumberFormat="1" applyFont="1" applyFill="1" applyBorder="1" applyAlignment="1">
      <alignment horizontal="center" vertical="center" wrapText="1"/>
    </xf>
    <xf numFmtId="171" fontId="20" fillId="11" borderId="11" xfId="0" applyNumberFormat="1" applyFont="1" applyFill="1" applyBorder="1" applyAlignment="1">
      <alignment horizontal="center" vertical="center" wrapText="1"/>
    </xf>
    <xf numFmtId="171" fontId="10" fillId="8" borderId="7" xfId="12" applyNumberFormat="1" applyFont="1" applyFill="1" applyBorder="1" applyAlignment="1">
      <alignment horizontal="center" vertical="center" wrapText="1"/>
    </xf>
    <xf numFmtId="171" fontId="10" fillId="8" borderId="8" xfId="12" applyNumberFormat="1" applyFont="1" applyFill="1" applyBorder="1" applyAlignment="1">
      <alignment horizontal="center" vertical="center" wrapText="1"/>
    </xf>
    <xf numFmtId="171" fontId="15" fillId="0" borderId="9" xfId="12" applyNumberFormat="1" applyFont="1" applyFill="1" applyBorder="1" applyAlignment="1">
      <alignment horizontal="center" vertical="center" wrapText="1"/>
    </xf>
    <xf numFmtId="171" fontId="10" fillId="8" borderId="7" xfId="0" applyNumberFormat="1" applyFont="1" applyFill="1" applyBorder="1" applyAlignment="1">
      <alignment horizontal="center" vertical="center" wrapText="1"/>
    </xf>
    <xf numFmtId="171" fontId="10" fillId="8" borderId="8" xfId="0" applyNumberFormat="1" applyFont="1" applyFill="1" applyBorder="1" applyAlignment="1">
      <alignment horizontal="center" vertical="center" wrapText="1"/>
    </xf>
    <xf numFmtId="171" fontId="10" fillId="8" borderId="9" xfId="0" applyNumberFormat="1" applyFont="1" applyFill="1" applyBorder="1" applyAlignment="1">
      <alignment horizontal="center" vertical="center" wrapText="1"/>
    </xf>
    <xf numFmtId="172" fontId="21" fillId="0" borderId="7" xfId="12" applyNumberFormat="1" applyFont="1" applyFill="1" applyBorder="1" applyAlignment="1">
      <alignment horizontal="center" vertical="center" wrapText="1"/>
    </xf>
    <xf numFmtId="172" fontId="21" fillId="0" borderId="8" xfId="12" applyNumberFormat="1" applyFont="1" applyFill="1" applyBorder="1" applyAlignment="1">
      <alignment horizontal="center" vertical="center" wrapText="1"/>
    </xf>
    <xf numFmtId="172" fontId="10" fillId="8" borderId="7" xfId="12" applyNumberFormat="1" applyFont="1" applyFill="1" applyBorder="1" applyAlignment="1">
      <alignment horizontal="center" vertical="center" wrapText="1"/>
    </xf>
    <xf numFmtId="172" fontId="10" fillId="8" borderId="8" xfId="12" applyNumberFormat="1" applyFont="1" applyFill="1" applyBorder="1" applyAlignment="1">
      <alignment horizontal="center" vertical="center" wrapText="1"/>
    </xf>
    <xf numFmtId="172" fontId="20" fillId="8" borderId="9" xfId="12" applyNumberFormat="1" applyFont="1" applyFill="1" applyBorder="1" applyAlignment="1">
      <alignment horizontal="center" vertical="center" wrapText="1"/>
    </xf>
    <xf numFmtId="172" fontId="15" fillId="0" borderId="9" xfId="12" applyNumberFormat="1" applyFont="1" applyFill="1" applyBorder="1" applyAlignment="1">
      <alignment horizontal="center" vertical="center" wrapText="1"/>
    </xf>
    <xf numFmtId="172" fontId="20" fillId="8" borderId="11" xfId="0" applyNumberFormat="1" applyFont="1" applyFill="1" applyBorder="1" applyAlignment="1">
      <alignment horizontal="center" vertical="center" wrapText="1"/>
    </xf>
    <xf numFmtId="172" fontId="20" fillId="11" borderId="11" xfId="0" applyNumberFormat="1" applyFont="1" applyFill="1" applyBorder="1" applyAlignment="1">
      <alignment horizontal="center" vertical="center" wrapText="1"/>
    </xf>
    <xf numFmtId="167" fontId="21" fillId="0" borderId="10" xfId="0" applyNumberFormat="1" applyFont="1" applyBorder="1" applyAlignment="1">
      <alignment horizontal="center"/>
    </xf>
    <xf numFmtId="173" fontId="11" fillId="0" borderId="10" xfId="0" applyNumberFormat="1" applyFont="1" applyBorder="1" applyAlignment="1">
      <alignment horizontal="center"/>
    </xf>
    <xf numFmtId="0" fontId="16" fillId="0" borderId="13" xfId="0" applyFont="1" applyBorder="1" applyAlignment="1">
      <alignment horizontal="center"/>
    </xf>
    <xf numFmtId="0" fontId="13" fillId="0" borderId="13" xfId="0" applyFont="1" applyBorder="1" applyAlignment="1">
      <alignment vertical="center" wrapText="1"/>
    </xf>
    <xf numFmtId="167" fontId="13" fillId="0" borderId="13" xfId="0" applyNumberFormat="1" applyFont="1" applyBorder="1" applyAlignment="1">
      <alignment horizontal="center" vertical="center" wrapText="1"/>
    </xf>
    <xf numFmtId="167" fontId="10" fillId="11" borderId="10" xfId="0" applyNumberFormat="1" applyFont="1" applyFill="1" applyBorder="1" applyAlignment="1">
      <alignment horizontal="center" vertical="center" wrapText="1"/>
    </xf>
    <xf numFmtId="0" fontId="21" fillId="0" borderId="0" xfId="0" applyFont="1" applyAlignment="1">
      <alignment horizontal="center"/>
    </xf>
    <xf numFmtId="0" fontId="20" fillId="0" borderId="0" xfId="0" applyFont="1" applyAlignment="1">
      <alignment horizontal="center" vertical="center"/>
    </xf>
    <xf numFmtId="0" fontId="21" fillId="0" borderId="11" xfId="0" applyFont="1" applyBorder="1" applyAlignment="1">
      <alignment horizontal="center" vertical="center" wrapText="1"/>
    </xf>
    <xf numFmtId="165" fontId="21" fillId="0" borderId="36" xfId="0" applyNumberFormat="1" applyFont="1" applyBorder="1" applyAlignment="1">
      <alignment horizontal="center" wrapText="1"/>
    </xf>
    <xf numFmtId="165" fontId="21" fillId="0" borderId="18" xfId="0" applyNumberFormat="1" applyFont="1" applyBorder="1" applyAlignment="1">
      <alignment horizontal="center" wrapText="1"/>
    </xf>
    <xf numFmtId="165" fontId="21" fillId="0" borderId="21" xfId="0" applyNumberFormat="1" applyFont="1" applyBorder="1" applyAlignment="1">
      <alignment horizontal="center" wrapText="1"/>
    </xf>
    <xf numFmtId="165" fontId="21" fillId="0" borderId="35" xfId="0" applyNumberFormat="1" applyFont="1" applyBorder="1" applyAlignment="1">
      <alignment horizontal="center" wrapText="1"/>
    </xf>
    <xf numFmtId="165" fontId="21" fillId="0" borderId="37" xfId="0" applyNumberFormat="1" applyFont="1" applyBorder="1" applyAlignment="1">
      <alignment horizontal="center" wrapText="1"/>
    </xf>
    <xf numFmtId="0" fontId="21" fillId="0" borderId="24" xfId="0" applyFont="1" applyBorder="1" applyAlignment="1">
      <alignment horizontal="center" vertical="center" wrapText="1"/>
    </xf>
    <xf numFmtId="0" fontId="21" fillId="0" borderId="38" xfId="0" applyFont="1" applyBorder="1" applyAlignment="1">
      <alignment vertical="center"/>
    </xf>
    <xf numFmtId="0" fontId="20" fillId="0" borderId="36" xfId="0" applyFont="1" applyBorder="1" applyAlignment="1">
      <alignment horizontal="left" vertical="center"/>
    </xf>
    <xf numFmtId="0" fontId="21" fillId="0" borderId="18" xfId="0" applyFont="1" applyBorder="1" applyAlignment="1">
      <alignment horizontal="left" wrapText="1"/>
    </xf>
    <xf numFmtId="0" fontId="21" fillId="0" borderId="21" xfId="0" applyFont="1" applyBorder="1" applyAlignment="1" applyProtection="1">
      <alignment horizontal="left" wrapText="1" indent="1"/>
      <protection locked="0"/>
    </xf>
    <xf numFmtId="0" fontId="21" fillId="0" borderId="21" xfId="0" applyFont="1" applyBorder="1" applyAlignment="1">
      <alignment horizontal="left" indent="1"/>
    </xf>
    <xf numFmtId="0" fontId="21" fillId="0" borderId="35" xfId="0" applyFont="1" applyBorder="1" applyAlignment="1">
      <alignment horizontal="left" indent="1"/>
    </xf>
    <xf numFmtId="0" fontId="21" fillId="0" borderId="21" xfId="0" applyFont="1" applyBorder="1" applyAlignment="1">
      <alignment horizontal="left" wrapText="1" indent="1"/>
    </xf>
    <xf numFmtId="0" fontId="21" fillId="0" borderId="37" xfId="0" applyFont="1" applyBorder="1" applyAlignment="1">
      <alignment horizontal="left" indent="1"/>
    </xf>
    <xf numFmtId="0" fontId="17" fillId="0" borderId="15" xfId="0" applyFont="1" applyBorder="1" applyAlignment="1">
      <alignment horizontal="center"/>
    </xf>
    <xf numFmtId="0" fontId="21" fillId="0" borderId="38" xfId="0" applyFont="1" applyBorder="1" applyAlignment="1">
      <alignment horizontal="center" vertical="center" wrapText="1"/>
    </xf>
    <xf numFmtId="165" fontId="20" fillId="0" borderId="38" xfId="0" applyNumberFormat="1" applyFont="1" applyBorder="1" applyAlignment="1">
      <alignment horizontal="center" wrapText="1"/>
    </xf>
    <xf numFmtId="165" fontId="21" fillId="0" borderId="34" xfId="0" applyNumberFormat="1" applyFont="1" applyBorder="1" applyAlignment="1">
      <alignment horizontal="center" wrapText="1"/>
    </xf>
    <xf numFmtId="0" fontId="21" fillId="0" borderId="15" xfId="0" applyFont="1" applyBorder="1"/>
    <xf numFmtId="0" fontId="21" fillId="0" borderId="38" xfId="0" applyFont="1" applyBorder="1"/>
    <xf numFmtId="0" fontId="20" fillId="0" borderId="38" xfId="0" applyFont="1" applyBorder="1" applyAlignment="1">
      <alignment horizontal="left"/>
    </xf>
    <xf numFmtId="0" fontId="21" fillId="0" borderId="34" xfId="0" applyFont="1" applyBorder="1" applyAlignment="1">
      <alignment horizontal="left"/>
    </xf>
    <xf numFmtId="0" fontId="10" fillId="0" borderId="21" xfId="0" applyFont="1" applyBorder="1" applyAlignment="1">
      <alignment horizontal="left" indent="1"/>
    </xf>
    <xf numFmtId="0" fontId="10" fillId="0" borderId="21" xfId="0" applyFont="1" applyBorder="1" applyAlignment="1">
      <alignment horizontal="left" indent="2"/>
    </xf>
    <xf numFmtId="0" fontId="10" fillId="0" borderId="21" xfId="0" applyFont="1" applyBorder="1" applyAlignment="1">
      <alignment horizontal="left" indent="3"/>
    </xf>
    <xf numFmtId="0" fontId="10" fillId="0" borderId="35" xfId="0" applyFont="1" applyBorder="1" applyAlignment="1">
      <alignment horizontal="left" indent="1"/>
    </xf>
    <xf numFmtId="0" fontId="10" fillId="0" borderId="18" xfId="0" applyFont="1" applyBorder="1"/>
    <xf numFmtId="0" fontId="10" fillId="0" borderId="37" xfId="0" applyFont="1" applyBorder="1" applyAlignment="1">
      <alignment horizontal="left" indent="1"/>
    </xf>
    <xf numFmtId="174" fontId="21" fillId="8" borderId="7" xfId="0" applyNumberFormat="1" applyFont="1" applyFill="1" applyBorder="1" applyAlignment="1">
      <alignment horizontal="center" vertical="center" wrapText="1"/>
    </xf>
    <xf numFmtId="174" fontId="21" fillId="8" borderId="8" xfId="0" applyNumberFormat="1" applyFont="1" applyFill="1" applyBorder="1" applyAlignment="1">
      <alignment horizontal="center" vertical="center" wrapText="1"/>
    </xf>
    <xf numFmtId="174" fontId="20" fillId="8" borderId="9" xfId="0" applyNumberFormat="1" applyFont="1" applyFill="1" applyBorder="1" applyAlignment="1">
      <alignment horizontal="center" vertical="center" wrapText="1"/>
    </xf>
    <xf numFmtId="10" fontId="15" fillId="0" borderId="0" xfId="0" applyNumberFormat="1" applyFont="1" applyAlignment="1">
      <alignment vertical="center" wrapText="1"/>
    </xf>
    <xf numFmtId="10" fontId="10" fillId="0" borderId="0" xfId="0" applyNumberFormat="1" applyFont="1" applyAlignment="1">
      <alignment vertical="center"/>
    </xf>
    <xf numFmtId="10" fontId="10" fillId="0" borderId="30" xfId="0" applyNumberFormat="1" applyFont="1" applyBorder="1" applyAlignment="1">
      <alignment horizontal="center" vertical="center" wrapText="1"/>
    </xf>
    <xf numFmtId="10" fontId="17" fillId="0" borderId="6" xfId="0" applyNumberFormat="1" applyFont="1" applyBorder="1" applyAlignment="1">
      <alignment horizontal="center" vertical="center" wrapText="1"/>
    </xf>
    <xf numFmtId="10" fontId="10" fillId="0" borderId="5" xfId="0" applyNumberFormat="1" applyFont="1" applyBorder="1" applyAlignment="1">
      <alignment horizontal="center" vertical="center" wrapText="1"/>
    </xf>
    <xf numFmtId="10" fontId="10" fillId="0" borderId="10" xfId="0" applyNumberFormat="1" applyFont="1" applyBorder="1" applyAlignment="1">
      <alignment horizontal="center" vertical="center" wrapText="1"/>
    </xf>
    <xf numFmtId="10" fontId="10" fillId="0" borderId="11" xfId="0" applyNumberFormat="1" applyFont="1" applyBorder="1" applyAlignment="1">
      <alignment horizontal="center" vertical="center" wrapText="1"/>
    </xf>
    <xf numFmtId="10" fontId="10" fillId="0" borderId="6" xfId="0" applyNumberFormat="1" applyFont="1" applyBorder="1" applyAlignment="1">
      <alignment horizontal="center" vertical="center" wrapText="1"/>
    </xf>
    <xf numFmtId="10" fontId="10" fillId="11" borderId="5" xfId="0" applyNumberFormat="1" applyFont="1" applyFill="1" applyBorder="1" applyAlignment="1">
      <alignment vertical="center" wrapText="1"/>
    </xf>
    <xf numFmtId="10" fontId="10" fillId="11" borderId="0" xfId="0" applyNumberFormat="1" applyFont="1" applyFill="1" applyAlignment="1">
      <alignment vertical="center" wrapText="1"/>
    </xf>
    <xf numFmtId="171" fontId="21" fillId="0" borderId="8" xfId="12" applyNumberFormat="1" applyFont="1" applyBorder="1" applyAlignment="1">
      <alignment horizontal="center" vertical="center" wrapText="1"/>
    </xf>
    <xf numFmtId="171" fontId="21" fillId="0" borderId="7" xfId="12" applyNumberFormat="1" applyFont="1" applyBorder="1" applyAlignment="1">
      <alignment horizontal="center" vertical="center" wrapText="1"/>
    </xf>
    <xf numFmtId="49" fontId="21" fillId="5" borderId="8" xfId="0" applyNumberFormat="1" applyFont="1" applyFill="1" applyBorder="1" applyAlignment="1">
      <alignment horizontal="left" vertical="center"/>
    </xf>
    <xf numFmtId="0" fontId="39" fillId="0" borderId="0" xfId="0" applyFont="1"/>
    <xf numFmtId="14" fontId="10" fillId="8" borderId="0" xfId="0" applyNumberFormat="1" applyFont="1" applyFill="1" applyAlignment="1">
      <alignment horizontal="center"/>
    </xf>
    <xf numFmtId="14" fontId="21" fillId="0" borderId="6" xfId="13" applyNumberFormat="1" applyFont="1" applyBorder="1" applyAlignment="1">
      <alignment horizontal="center" vertical="center" wrapText="1"/>
    </xf>
    <xf numFmtId="169" fontId="11" fillId="0" borderId="21" xfId="0" applyNumberFormat="1" applyFont="1" applyBorder="1" applyAlignment="1">
      <alignment horizontal="center" wrapText="1"/>
    </xf>
    <xf numFmtId="169" fontId="11" fillId="0" borderId="39" xfId="0" applyNumberFormat="1" applyFont="1" applyBorder="1" applyAlignment="1">
      <alignment horizontal="center" wrapText="1"/>
    </xf>
    <xf numFmtId="169" fontId="11" fillId="0" borderId="22" xfId="0" applyNumberFormat="1" applyFont="1" applyBorder="1" applyAlignment="1">
      <alignment horizontal="center" wrapText="1"/>
    </xf>
    <xf numFmtId="0" fontId="21" fillId="11" borderId="39" xfId="13" applyFont="1" applyFill="1" applyBorder="1" applyAlignment="1">
      <alignment horizontal="center" wrapText="1"/>
    </xf>
    <xf numFmtId="0" fontId="21" fillId="11" borderId="22" xfId="13" applyFont="1" applyFill="1" applyBorder="1" applyAlignment="1">
      <alignment horizontal="center" wrapText="1"/>
    </xf>
    <xf numFmtId="0" fontId="21" fillId="11" borderId="40" xfId="13" applyFont="1" applyFill="1" applyBorder="1" applyAlignment="1">
      <alignment horizontal="center" wrapText="1"/>
    </xf>
    <xf numFmtId="0" fontId="21" fillId="11" borderId="41" xfId="13" applyFont="1" applyFill="1" applyBorder="1" applyAlignment="1">
      <alignment horizontal="center" wrapText="1"/>
    </xf>
    <xf numFmtId="169" fontId="11" fillId="0" borderId="37" xfId="0" applyNumberFormat="1" applyFont="1" applyBorder="1" applyAlignment="1">
      <alignment horizontal="center" wrapText="1"/>
    </xf>
    <xf numFmtId="169" fontId="11" fillId="0" borderId="40" xfId="0" applyNumberFormat="1" applyFont="1" applyBorder="1" applyAlignment="1">
      <alignment horizontal="center" wrapText="1"/>
    </xf>
    <xf numFmtId="3" fontId="21" fillId="0" borderId="0" xfId="0" applyNumberFormat="1" applyFont="1"/>
    <xf numFmtId="0" fontId="21" fillId="8" borderId="34" xfId="0" applyFont="1" applyFill="1" applyBorder="1"/>
    <xf numFmtId="0" fontId="21" fillId="8" borderId="21" xfId="0" applyFont="1" applyFill="1" applyBorder="1" applyAlignment="1">
      <alignment horizontal="left"/>
    </xf>
    <xf numFmtId="0" fontId="21" fillId="8" borderId="37" xfId="0" applyFont="1" applyFill="1" applyBorder="1" applyAlignment="1">
      <alignment horizontal="left"/>
    </xf>
    <xf numFmtId="0" fontId="20" fillId="8" borderId="0" xfId="0" applyFont="1" applyFill="1" applyAlignment="1">
      <alignment horizontal="center" vertical="center" wrapText="1"/>
    </xf>
    <xf numFmtId="0" fontId="34" fillId="12" borderId="0" xfId="0" applyFont="1" applyFill="1" applyAlignment="1">
      <alignment wrapText="1"/>
    </xf>
    <xf numFmtId="0" fontId="34" fillId="12" borderId="0" xfId="0" applyFont="1" applyFill="1"/>
    <xf numFmtId="0" fontId="34" fillId="12" borderId="0" xfId="0" applyFont="1" applyFill="1" applyAlignment="1">
      <alignment vertical="center"/>
    </xf>
    <xf numFmtId="0" fontId="20" fillId="8" borderId="0" xfId="0" applyFont="1" applyFill="1" applyAlignment="1">
      <alignment horizontal="left" vertical="center" wrapText="1"/>
    </xf>
    <xf numFmtId="10" fontId="11" fillId="0" borderId="8" xfId="12" applyNumberFormat="1" applyFont="1" applyBorder="1" applyAlignment="1">
      <alignment horizontal="center" vertical="center" wrapText="1"/>
    </xf>
    <xf numFmtId="0" fontId="21" fillId="0" borderId="10" xfId="0" quotePrefix="1" applyFont="1" applyBorder="1" applyAlignment="1">
      <alignment wrapText="1"/>
    </xf>
    <xf numFmtId="49" fontId="17" fillId="0" borderId="10" xfId="0" applyNumberFormat="1" applyFont="1" applyBorder="1" applyAlignment="1">
      <alignment horizontal="center" vertical="center"/>
    </xf>
    <xf numFmtId="165" fontId="11" fillId="0" borderId="10" xfId="0" applyNumberFormat="1" applyFont="1" applyBorder="1" applyAlignment="1">
      <alignment horizontal="center" vertical="center" wrapText="1"/>
    </xf>
    <xf numFmtId="0" fontId="41" fillId="0" borderId="0" xfId="0" applyFont="1"/>
    <xf numFmtId="0" fontId="10" fillId="0" borderId="34" xfId="0" applyFont="1" applyBorder="1" applyAlignment="1">
      <alignment horizontal="left" vertical="center" wrapText="1"/>
    </xf>
    <xf numFmtId="0" fontId="10" fillId="0" borderId="21" xfId="0" applyFont="1" applyBorder="1" applyAlignment="1">
      <alignment horizontal="left" vertical="center" wrapText="1" indent="1"/>
    </xf>
    <xf numFmtId="0" fontId="10" fillId="5" borderId="21" xfId="0" applyFont="1" applyFill="1" applyBorder="1" applyAlignment="1">
      <alignment horizontal="left" vertical="center" wrapText="1" indent="2"/>
    </xf>
    <xf numFmtId="0" fontId="10" fillId="5" borderId="21" xfId="0" applyFont="1" applyFill="1" applyBorder="1" applyAlignment="1">
      <alignment horizontal="left" vertical="center" wrapText="1" indent="1"/>
    </xf>
    <xf numFmtId="0" fontId="10" fillId="5" borderId="21" xfId="0" applyFont="1" applyFill="1" applyBorder="1" applyAlignment="1">
      <alignment horizontal="left" vertical="center" wrapText="1"/>
    </xf>
    <xf numFmtId="0" fontId="10" fillId="5" borderId="35" xfId="0" applyFont="1" applyFill="1" applyBorder="1" applyAlignment="1">
      <alignment horizontal="left" vertical="center" wrapText="1" indent="1"/>
    </xf>
    <xf numFmtId="49" fontId="25" fillId="5" borderId="11" xfId="0" applyNumberFormat="1" applyFont="1" applyFill="1" applyBorder="1" applyAlignment="1">
      <alignment horizontal="center" vertical="center"/>
    </xf>
    <xf numFmtId="0" fontId="10" fillId="5" borderId="37" xfId="0" applyFont="1" applyFill="1" applyBorder="1" applyAlignment="1">
      <alignment horizontal="left" vertical="center" wrapText="1" indent="1"/>
    </xf>
    <xf numFmtId="49" fontId="25" fillId="5" borderId="0" xfId="0" applyNumberFormat="1" applyFont="1" applyFill="1" applyAlignment="1">
      <alignment horizontal="center" vertical="center"/>
    </xf>
    <xf numFmtId="0" fontId="15" fillId="5" borderId="15" xfId="0" applyFont="1" applyFill="1" applyBorder="1" applyAlignment="1">
      <alignment horizontal="left" vertical="center" wrapText="1"/>
    </xf>
    <xf numFmtId="0" fontId="11" fillId="0" borderId="42" xfId="0" applyFont="1" applyBorder="1" applyAlignment="1">
      <alignment horizontal="center" vertical="center" wrapText="1"/>
    </xf>
    <xf numFmtId="0" fontId="11" fillId="0" borderId="38" xfId="0" applyFont="1" applyBorder="1" applyAlignment="1">
      <alignment horizontal="center" vertical="center" wrapText="1"/>
    </xf>
    <xf numFmtId="165" fontId="11" fillId="0" borderId="43" xfId="0" applyNumberFormat="1" applyFont="1" applyBorder="1" applyAlignment="1">
      <alignment horizontal="center" vertical="center" wrapText="1"/>
    </xf>
    <xf numFmtId="165" fontId="11" fillId="0" borderId="34" xfId="0" applyNumberFormat="1" applyFont="1" applyBorder="1" applyAlignment="1">
      <alignment horizontal="center" vertical="center" wrapText="1"/>
    </xf>
    <xf numFmtId="165" fontId="11" fillId="0" borderId="20" xfId="0" applyNumberFormat="1" applyFont="1" applyBorder="1" applyAlignment="1">
      <alignment horizontal="center" vertical="center" wrapText="1"/>
    </xf>
    <xf numFmtId="165" fontId="11" fillId="0" borderId="18" xfId="0" applyNumberFormat="1" applyFont="1" applyBorder="1" applyAlignment="1">
      <alignment horizontal="center" vertical="center" wrapText="1"/>
    </xf>
    <xf numFmtId="167" fontId="11" fillId="0" borderId="22" xfId="0" applyNumberFormat="1" applyFont="1" applyBorder="1" applyAlignment="1">
      <alignment horizontal="center" vertical="center" wrapText="1"/>
    </xf>
    <xf numFmtId="167" fontId="11" fillId="0" borderId="21" xfId="0" applyNumberFormat="1" applyFont="1" applyBorder="1" applyAlignment="1">
      <alignment horizontal="center" vertical="center" wrapText="1"/>
    </xf>
    <xf numFmtId="0" fontId="10" fillId="0" borderId="42" xfId="0" applyFont="1" applyBorder="1" applyAlignment="1">
      <alignment horizontal="center" vertical="center" wrapText="1"/>
    </xf>
    <xf numFmtId="0" fontId="10" fillId="8" borderId="42" xfId="0" applyFont="1" applyFill="1" applyBorder="1" applyAlignment="1">
      <alignment horizontal="center" vertical="center" wrapText="1"/>
    </xf>
    <xf numFmtId="0" fontId="10" fillId="0" borderId="38" xfId="0" applyFont="1" applyBorder="1" applyAlignment="1">
      <alignment horizontal="center" vertical="center" wrapText="1"/>
    </xf>
    <xf numFmtId="0" fontId="10" fillId="8" borderId="46" xfId="0" applyFont="1" applyFill="1" applyBorder="1" applyAlignment="1">
      <alignment horizontal="center" vertical="center" wrapText="1"/>
    </xf>
    <xf numFmtId="165" fontId="11" fillId="0" borderId="47" xfId="0" applyNumberFormat="1" applyFont="1" applyBorder="1" applyAlignment="1">
      <alignment horizontal="center" vertical="center" wrapText="1"/>
    </xf>
    <xf numFmtId="165" fontId="11" fillId="0" borderId="19" xfId="0" applyNumberFormat="1" applyFont="1" applyBorder="1" applyAlignment="1">
      <alignment horizontal="center" vertical="center" wrapText="1"/>
    </xf>
    <xf numFmtId="167" fontId="11" fillId="0" borderId="39" xfId="0" applyNumberFormat="1" applyFont="1" applyBorder="1" applyAlignment="1">
      <alignment horizontal="center" vertical="center" wrapText="1"/>
    </xf>
    <xf numFmtId="167" fontId="11" fillId="0" borderId="41" xfId="0" applyNumberFormat="1" applyFont="1" applyBorder="1" applyAlignment="1">
      <alignment horizontal="center" vertical="center" wrapText="1"/>
    </xf>
    <xf numFmtId="167" fontId="11" fillId="0" borderId="37" xfId="0" applyNumberFormat="1" applyFont="1" applyBorder="1" applyAlignment="1">
      <alignment horizontal="center" vertical="center" wrapText="1"/>
    </xf>
    <xf numFmtId="0" fontId="10" fillId="0" borderId="21" xfId="0" applyFont="1" applyBorder="1" applyAlignment="1">
      <alignment horizontal="left" vertical="center" wrapText="1"/>
    </xf>
    <xf numFmtId="0" fontId="10" fillId="5" borderId="37" xfId="0" applyFont="1" applyFill="1" applyBorder="1" applyAlignment="1">
      <alignment horizontal="left" vertical="center" wrapText="1"/>
    </xf>
    <xf numFmtId="0" fontId="11" fillId="0" borderId="46" xfId="0" applyFont="1" applyBorder="1" applyAlignment="1">
      <alignment horizontal="center" vertical="center" wrapText="1"/>
    </xf>
    <xf numFmtId="167" fontId="11" fillId="0" borderId="40" xfId="0" applyNumberFormat="1" applyFont="1" applyBorder="1" applyAlignment="1">
      <alignment horizontal="center" vertical="center" wrapText="1"/>
    </xf>
    <xf numFmtId="49" fontId="17" fillId="0" borderId="5" xfId="0" applyNumberFormat="1" applyFont="1" applyBorder="1" applyAlignment="1">
      <alignment horizontal="center" vertical="center"/>
    </xf>
    <xf numFmtId="165" fontId="11" fillId="0" borderId="51" xfId="0" applyNumberFormat="1" applyFont="1" applyBorder="1" applyAlignment="1">
      <alignment horizontal="center" vertical="center" wrapText="1"/>
    </xf>
    <xf numFmtId="0" fontId="21" fillId="0" borderId="54" xfId="0" applyFont="1" applyBorder="1" applyAlignment="1">
      <alignment horizontal="center" vertical="center" wrapText="1"/>
    </xf>
    <xf numFmtId="0" fontId="11" fillId="0" borderId="54" xfId="0" applyFont="1" applyBorder="1" applyAlignment="1">
      <alignment horizontal="center" vertical="center" wrapText="1"/>
    </xf>
    <xf numFmtId="10" fontId="10" fillId="0" borderId="0" xfId="12" applyNumberFormat="1" applyFont="1" applyBorder="1" applyAlignment="1">
      <alignment horizontal="center"/>
    </xf>
    <xf numFmtId="10" fontId="21" fillId="0" borderId="56" xfId="12" applyNumberFormat="1" applyFont="1" applyBorder="1" applyAlignment="1">
      <alignment horizontal="center" vertical="center"/>
    </xf>
    <xf numFmtId="0" fontId="10" fillId="0" borderId="54" xfId="0" applyFont="1" applyBorder="1" applyAlignment="1">
      <alignment horizontal="center" vertical="center" wrapText="1"/>
    </xf>
    <xf numFmtId="0" fontId="10" fillId="8" borderId="58" xfId="0" applyFont="1" applyFill="1" applyBorder="1" applyAlignment="1">
      <alignment horizontal="center" vertical="center" wrapText="1"/>
    </xf>
    <xf numFmtId="0" fontId="17" fillId="0" borderId="15" xfId="0" applyFont="1" applyBorder="1" applyAlignment="1">
      <alignment horizontal="center" vertical="center" wrapText="1"/>
    </xf>
    <xf numFmtId="0" fontId="10" fillId="11" borderId="0" xfId="0" applyFont="1" applyFill="1" applyAlignment="1">
      <alignment vertical="center" wrapText="1"/>
    </xf>
    <xf numFmtId="0" fontId="10" fillId="11" borderId="56" xfId="0" applyFont="1" applyFill="1" applyBorder="1" applyAlignment="1">
      <alignment vertical="center" wrapText="1"/>
    </xf>
    <xf numFmtId="165" fontId="11" fillId="0" borderId="32" xfId="0" applyNumberFormat="1" applyFont="1" applyBorder="1" applyAlignment="1">
      <alignment horizontal="center" vertical="center" wrapText="1"/>
    </xf>
    <xf numFmtId="0" fontId="10" fillId="0" borderId="15" xfId="0" applyFont="1" applyBorder="1" applyAlignment="1">
      <alignment vertical="center"/>
    </xf>
    <xf numFmtId="0" fontId="10" fillId="0" borderId="16" xfId="0" applyFont="1" applyBorder="1" applyAlignment="1">
      <alignment vertical="center"/>
    </xf>
    <xf numFmtId="165" fontId="11" fillId="0" borderId="31" xfId="0" applyNumberFormat="1" applyFont="1" applyBorder="1" applyAlignment="1">
      <alignment horizontal="center" vertical="center" wrapText="1"/>
    </xf>
    <xf numFmtId="165" fontId="11" fillId="0" borderId="68" xfId="0" applyNumberFormat="1" applyFont="1" applyBorder="1" applyAlignment="1">
      <alignment horizontal="center" vertical="center" wrapText="1"/>
    </xf>
    <xf numFmtId="0" fontId="21" fillId="0" borderId="74" xfId="0" applyFont="1" applyBorder="1" applyAlignment="1">
      <alignment vertical="center" wrapText="1"/>
    </xf>
    <xf numFmtId="0" fontId="10" fillId="8" borderId="76" xfId="0" applyFont="1" applyFill="1" applyBorder="1" applyAlignment="1">
      <alignment horizontal="center" vertical="center" wrapText="1"/>
    </xf>
    <xf numFmtId="0" fontId="11" fillId="0" borderId="66" xfId="0" applyFont="1" applyBorder="1" applyAlignment="1">
      <alignment horizontal="center" vertical="center" wrapText="1"/>
    </xf>
    <xf numFmtId="0" fontId="21" fillId="0" borderId="76" xfId="0" applyFont="1" applyBorder="1" applyAlignment="1">
      <alignment vertical="center" wrapText="1"/>
    </xf>
    <xf numFmtId="165" fontId="11" fillId="0" borderId="78" xfId="0" applyNumberFormat="1" applyFont="1" applyBorder="1" applyAlignment="1">
      <alignment horizontal="center" vertical="center" wrapText="1"/>
    </xf>
    <xf numFmtId="165" fontId="11" fillId="0" borderId="79" xfId="0" applyNumberFormat="1" applyFont="1" applyBorder="1" applyAlignment="1">
      <alignment horizontal="center" vertical="center" wrapText="1"/>
    </xf>
    <xf numFmtId="0" fontId="10" fillId="0" borderId="67" xfId="0" applyFont="1" applyBorder="1" applyAlignment="1">
      <alignment vertical="center" wrapText="1"/>
    </xf>
    <xf numFmtId="0" fontId="10" fillId="0" borderId="66" xfId="0" applyFont="1" applyBorder="1" applyAlignment="1">
      <alignment horizontal="center" vertical="center" wrapText="1"/>
    </xf>
    <xf numFmtId="165" fontId="11" fillId="0" borderId="80" xfId="0" applyNumberFormat="1" applyFont="1" applyBorder="1" applyAlignment="1">
      <alignment horizontal="center" vertical="center" wrapText="1"/>
    </xf>
    <xf numFmtId="0" fontId="10" fillId="0" borderId="79" xfId="0" applyFont="1" applyBorder="1" applyAlignment="1">
      <alignment horizontal="left" vertical="center" wrapText="1"/>
    </xf>
    <xf numFmtId="0" fontId="10" fillId="0" borderId="80" xfId="0" applyFont="1" applyBorder="1" applyAlignment="1">
      <alignment horizontal="left" vertical="center" wrapText="1" indent="2"/>
    </xf>
    <xf numFmtId="0" fontId="10" fillId="0" borderId="70" xfId="0" applyFont="1" applyBorder="1" applyAlignment="1">
      <alignment horizontal="left" vertical="center" wrapText="1" indent="4"/>
    </xf>
    <xf numFmtId="0" fontId="10" fillId="5" borderId="70" xfId="0" applyFont="1" applyFill="1" applyBorder="1" applyAlignment="1">
      <alignment horizontal="left" vertical="center" wrapText="1" indent="6"/>
    </xf>
    <xf numFmtId="0" fontId="10" fillId="0" borderId="70" xfId="0" applyFont="1" applyBorder="1" applyAlignment="1">
      <alignment horizontal="left" vertical="center" wrapText="1" indent="6"/>
    </xf>
    <xf numFmtId="0" fontId="10" fillId="5" borderId="70" xfId="0" applyFont="1" applyFill="1" applyBorder="1" applyAlignment="1">
      <alignment horizontal="left" vertical="center" wrapText="1" indent="4"/>
    </xf>
    <xf numFmtId="0" fontId="10" fillId="5" borderId="70" xfId="0" applyFont="1" applyFill="1" applyBorder="1" applyAlignment="1">
      <alignment horizontal="left" vertical="center" wrapText="1" indent="8"/>
    </xf>
    <xf numFmtId="0" fontId="10" fillId="0" borderId="70" xfId="0" applyFont="1" applyBorder="1" applyAlignment="1">
      <alignment horizontal="left" vertical="center" wrapText="1" indent="8"/>
    </xf>
    <xf numFmtId="0" fontId="10" fillId="0" borderId="70" xfId="0" applyFont="1" applyBorder="1" applyAlignment="1">
      <alignment horizontal="left" vertical="center" wrapText="1" indent="2"/>
    </xf>
    <xf numFmtId="0" fontId="15" fillId="0" borderId="70" xfId="0" applyFont="1" applyBorder="1" applyAlignment="1">
      <alignment vertical="center" wrapText="1"/>
    </xf>
    <xf numFmtId="49" fontId="25" fillId="5" borderId="59" xfId="0" applyNumberFormat="1" applyFont="1" applyFill="1" applyBorder="1" applyAlignment="1">
      <alignment horizontal="center" vertical="center"/>
    </xf>
    <xf numFmtId="0" fontId="41" fillId="0" borderId="0" xfId="0" applyFont="1" applyAlignment="1">
      <alignment vertical="center"/>
    </xf>
    <xf numFmtId="0" fontId="15" fillId="0" borderId="15" xfId="0" applyFont="1" applyBorder="1" applyAlignment="1">
      <alignment vertical="center"/>
    </xf>
    <xf numFmtId="0" fontId="15" fillId="0" borderId="16" xfId="0" applyFont="1" applyBorder="1" applyAlignment="1">
      <alignment vertical="center"/>
    </xf>
    <xf numFmtId="0" fontId="15" fillId="0" borderId="81" xfId="0" applyFont="1" applyBorder="1" applyAlignment="1">
      <alignment vertical="center"/>
    </xf>
    <xf numFmtId="0" fontId="15" fillId="0" borderId="82" xfId="0" applyFont="1" applyBorder="1" applyAlignment="1">
      <alignment vertical="center" wrapText="1"/>
    </xf>
    <xf numFmtId="0" fontId="10" fillId="5" borderId="70" xfId="0" applyFont="1" applyFill="1" applyBorder="1" applyAlignment="1">
      <alignment horizontal="left" vertical="center" wrapText="1" indent="2"/>
    </xf>
    <xf numFmtId="0" fontId="10" fillId="7" borderId="14" xfId="0" applyFont="1" applyFill="1" applyBorder="1" applyAlignment="1">
      <alignment vertical="center"/>
    </xf>
    <xf numFmtId="0" fontId="10" fillId="7" borderId="60" xfId="0" applyFont="1" applyFill="1" applyBorder="1" applyAlignment="1">
      <alignment vertical="center"/>
    </xf>
    <xf numFmtId="0" fontId="15" fillId="7" borderId="14" xfId="0" applyFont="1" applyFill="1" applyBorder="1" applyAlignment="1">
      <alignment vertical="center"/>
    </xf>
    <xf numFmtId="0" fontId="15" fillId="7" borderId="24" xfId="0" applyFont="1" applyFill="1" applyBorder="1" applyAlignment="1">
      <alignment vertical="center"/>
    </xf>
    <xf numFmtId="0" fontId="10" fillId="7" borderId="84" xfId="0" applyFont="1" applyFill="1" applyBorder="1" applyAlignment="1">
      <alignment vertical="center"/>
    </xf>
    <xf numFmtId="0" fontId="15" fillId="7" borderId="83" xfId="0" applyFont="1" applyFill="1" applyBorder="1" applyAlignment="1">
      <alignment vertical="center"/>
    </xf>
    <xf numFmtId="0" fontId="15" fillId="7" borderId="85" xfId="0" applyFont="1" applyFill="1" applyBorder="1" applyAlignment="1">
      <alignment vertical="center"/>
    </xf>
    <xf numFmtId="0" fontId="10" fillId="0" borderId="71" xfId="0" applyFont="1" applyBorder="1" applyAlignment="1">
      <alignment horizontal="left" vertical="center" wrapText="1" indent="2"/>
    </xf>
    <xf numFmtId="0" fontId="10" fillId="0" borderId="21" xfId="0" applyFont="1" applyBorder="1" applyAlignment="1">
      <alignment wrapText="1"/>
    </xf>
    <xf numFmtId="0" fontId="10" fillId="0" borderId="21" xfId="0" applyFont="1" applyBorder="1" applyAlignment="1">
      <alignment horizontal="left" wrapText="1" indent="2"/>
    </xf>
    <xf numFmtId="0" fontId="10" fillId="0" borderId="65" xfId="0" applyFont="1" applyBorder="1" applyAlignment="1">
      <alignment horizontal="left" wrapText="1" indent="2"/>
    </xf>
    <xf numFmtId="0" fontId="10" fillId="0" borderId="21" xfId="0" applyFont="1" applyBorder="1" applyAlignment="1">
      <alignment horizontal="left" wrapText="1" indent="4"/>
    </xf>
    <xf numFmtId="0" fontId="10" fillId="0" borderId="37" xfId="0" applyFont="1" applyBorder="1" applyAlignment="1">
      <alignment horizontal="left" wrapText="1" indent="2"/>
    </xf>
    <xf numFmtId="0" fontId="10" fillId="0" borderId="18" xfId="0" applyFont="1" applyBorder="1" applyAlignment="1">
      <alignment horizontal="left" wrapText="1" indent="2"/>
    </xf>
    <xf numFmtId="10" fontId="10" fillId="0" borderId="55" xfId="12" applyNumberFormat="1" applyFont="1" applyBorder="1" applyAlignment="1">
      <alignment horizontal="left" wrapText="1" indent="2"/>
    </xf>
    <xf numFmtId="0" fontId="10" fillId="0" borderId="35" xfId="0" applyFont="1" applyBorder="1" applyAlignment="1">
      <alignment wrapText="1"/>
    </xf>
    <xf numFmtId="0" fontId="35" fillId="8" borderId="0" xfId="9" applyFont="1" applyFill="1" applyAlignment="1">
      <alignment vertical="center" wrapText="1"/>
    </xf>
    <xf numFmtId="14" fontId="21" fillId="0" borderId="38" xfId="13" applyNumberFormat="1" applyFont="1" applyBorder="1" applyAlignment="1">
      <alignment horizontal="center" vertical="center" wrapText="1"/>
    </xf>
    <xf numFmtId="175" fontId="10" fillId="5" borderId="8" xfId="0" applyNumberFormat="1" applyFont="1" applyFill="1" applyBorder="1" applyAlignment="1">
      <alignment horizontal="center" vertical="center" wrapText="1"/>
    </xf>
    <xf numFmtId="175" fontId="10" fillId="8" borderId="7" xfId="0" applyNumberFormat="1" applyFont="1" applyFill="1" applyBorder="1" applyAlignment="1">
      <alignment horizontal="center" vertical="center" wrapText="1"/>
    </xf>
    <xf numFmtId="175" fontId="10" fillId="11" borderId="7" xfId="0" applyNumberFormat="1" applyFont="1" applyFill="1" applyBorder="1" applyAlignment="1">
      <alignment vertical="center" wrapText="1"/>
    </xf>
    <xf numFmtId="175" fontId="21" fillId="8" borderId="7" xfId="0" applyNumberFormat="1" applyFont="1" applyFill="1" applyBorder="1" applyAlignment="1">
      <alignment horizontal="center" vertical="center" wrapText="1"/>
    </xf>
    <xf numFmtId="175" fontId="10" fillId="8" borderId="8" xfId="0" applyNumberFormat="1" applyFont="1" applyFill="1" applyBorder="1" applyAlignment="1">
      <alignment horizontal="center" vertical="center" wrapText="1"/>
    </xf>
    <xf numFmtId="175" fontId="33" fillId="11" borderId="8" xfId="0" applyNumberFormat="1" applyFont="1" applyFill="1" applyBorder="1" applyAlignment="1">
      <alignment vertical="center" wrapText="1"/>
    </xf>
    <xf numFmtId="175" fontId="21" fillId="8" borderId="8" xfId="0" applyNumberFormat="1" applyFont="1" applyFill="1" applyBorder="1" applyAlignment="1">
      <alignment horizontal="center" vertical="center" wrapText="1"/>
    </xf>
    <xf numFmtId="175" fontId="10" fillId="11" borderId="8" xfId="0" applyNumberFormat="1" applyFont="1" applyFill="1" applyBorder="1" applyAlignment="1">
      <alignment vertical="center" wrapText="1"/>
    </xf>
    <xf numFmtId="175" fontId="21" fillId="8" borderId="8" xfId="2" applyNumberFormat="1" applyFont="1" applyFill="1" applyBorder="1" applyAlignment="1">
      <alignment horizontal="center" vertical="center" wrapText="1"/>
    </xf>
    <xf numFmtId="175" fontId="10" fillId="11" borderId="9" xfId="0" applyNumberFormat="1" applyFont="1" applyFill="1" applyBorder="1" applyAlignment="1">
      <alignment vertical="center" wrapText="1"/>
    </xf>
    <xf numFmtId="175" fontId="10" fillId="8" borderId="9" xfId="0" applyNumberFormat="1" applyFont="1" applyFill="1" applyBorder="1" applyAlignment="1">
      <alignment horizontal="center" vertical="center" wrapText="1"/>
    </xf>
    <xf numFmtId="175" fontId="10" fillId="11" borderId="0" xfId="0" applyNumberFormat="1" applyFont="1" applyFill="1" applyAlignment="1">
      <alignment vertical="center" wrapText="1"/>
    </xf>
    <xf numFmtId="175" fontId="20" fillId="8" borderId="11" xfId="0" applyNumberFormat="1" applyFont="1" applyFill="1" applyBorder="1" applyAlignment="1">
      <alignment horizontal="center" vertical="center" wrapText="1"/>
    </xf>
    <xf numFmtId="175" fontId="15" fillId="8" borderId="0" xfId="0" applyNumberFormat="1" applyFont="1" applyFill="1" applyAlignment="1">
      <alignment horizontal="center" vertical="center" wrapText="1"/>
    </xf>
    <xf numFmtId="175" fontId="10" fillId="11" borderId="8" xfId="0" applyNumberFormat="1" applyFont="1" applyFill="1" applyBorder="1" applyAlignment="1">
      <alignment horizontal="center" vertical="center" wrapText="1"/>
    </xf>
    <xf numFmtId="175" fontId="10" fillId="11" borderId="8" xfId="0" applyNumberFormat="1" applyFont="1" applyFill="1" applyBorder="1" applyAlignment="1" applyProtection="1">
      <alignment horizontal="center" vertical="center" wrapText="1"/>
      <protection locked="0"/>
    </xf>
    <xf numFmtId="175" fontId="10" fillId="5" borderId="7" xfId="0" applyNumberFormat="1" applyFont="1" applyFill="1" applyBorder="1" applyAlignment="1">
      <alignment horizontal="center" vertical="center" wrapText="1"/>
    </xf>
    <xf numFmtId="175" fontId="10" fillId="5" borderId="9" xfId="0" applyNumberFormat="1" applyFont="1" applyFill="1" applyBorder="1" applyAlignment="1">
      <alignment horizontal="center" vertical="center" wrapText="1"/>
    </xf>
    <xf numFmtId="175" fontId="15" fillId="5" borderId="0" xfId="0" applyNumberFormat="1" applyFont="1" applyFill="1" applyAlignment="1">
      <alignment horizontal="center" vertical="center" wrapText="1"/>
    </xf>
    <xf numFmtId="0" fontId="10" fillId="0" borderId="48" xfId="0" applyFont="1" applyBorder="1" applyAlignment="1">
      <alignment vertical="center" wrapText="1"/>
    </xf>
    <xf numFmtId="165" fontId="10" fillId="0" borderId="55" xfId="12" applyNumberFormat="1" applyFont="1" applyBorder="1" applyAlignment="1">
      <alignment horizontal="center" vertical="center"/>
    </xf>
    <xf numFmtId="165" fontId="10" fillId="0" borderId="57" xfId="12" applyNumberFormat="1" applyFont="1" applyBorder="1" applyAlignment="1">
      <alignment horizontal="center" vertical="center"/>
    </xf>
    <xf numFmtId="165" fontId="10" fillId="0" borderId="65" xfId="0" applyNumberFormat="1" applyFont="1" applyBorder="1" applyAlignment="1">
      <alignment horizontal="center" vertical="center"/>
    </xf>
    <xf numFmtId="165" fontId="10" fillId="0" borderId="61" xfId="0" applyNumberFormat="1" applyFont="1" applyBorder="1" applyAlignment="1">
      <alignment horizontal="center" vertical="center"/>
    </xf>
    <xf numFmtId="165" fontId="10" fillId="0" borderId="21" xfId="0" applyNumberFormat="1" applyFont="1" applyBorder="1" applyAlignment="1">
      <alignment horizontal="center" vertical="center"/>
    </xf>
    <xf numFmtId="165" fontId="10" fillId="0" borderId="39" xfId="0" applyNumberFormat="1" applyFont="1" applyBorder="1" applyAlignment="1">
      <alignment horizontal="center" vertical="center"/>
    </xf>
    <xf numFmtId="165" fontId="10" fillId="0" borderId="35" xfId="0" applyNumberFormat="1" applyFont="1" applyBorder="1" applyAlignment="1">
      <alignment horizontal="center" vertical="center"/>
    </xf>
    <xf numFmtId="165" fontId="10" fillId="0" borderId="95" xfId="0" applyNumberFormat="1" applyFont="1" applyBorder="1" applyAlignment="1">
      <alignment horizontal="center" vertical="center"/>
    </xf>
    <xf numFmtId="165" fontId="10" fillId="0" borderId="18" xfId="0" applyNumberFormat="1" applyFont="1" applyBorder="1" applyAlignment="1">
      <alignment horizontal="center" vertical="center"/>
    </xf>
    <xf numFmtId="165" fontId="10" fillId="0" borderId="19" xfId="0" applyNumberFormat="1" applyFont="1" applyBorder="1" applyAlignment="1">
      <alignment horizontal="center" vertical="center"/>
    </xf>
    <xf numFmtId="165" fontId="10" fillId="0" borderId="37" xfId="0" applyNumberFormat="1" applyFont="1" applyBorder="1" applyAlignment="1">
      <alignment horizontal="center" vertical="center"/>
    </xf>
    <xf numFmtId="165" fontId="10" fillId="0" borderId="40" xfId="0" applyNumberFormat="1"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165" fontId="10" fillId="0" borderId="93" xfId="12" applyNumberFormat="1" applyFont="1" applyBorder="1" applyAlignment="1">
      <alignment horizontal="center" vertical="center" wrapText="1"/>
    </xf>
    <xf numFmtId="165" fontId="10" fillId="0" borderId="94" xfId="0" applyNumberFormat="1" applyFont="1" applyBorder="1" applyAlignment="1">
      <alignment horizontal="center" vertical="center" wrapText="1"/>
    </xf>
    <xf numFmtId="165" fontId="10" fillId="0" borderId="22" xfId="0" applyNumberFormat="1" applyFont="1" applyBorder="1" applyAlignment="1">
      <alignment horizontal="center" vertical="center" wrapText="1"/>
    </xf>
    <xf numFmtId="165" fontId="10" fillId="0" borderId="44" xfId="0" applyNumberFormat="1" applyFont="1" applyBorder="1" applyAlignment="1">
      <alignment horizontal="center" vertical="center" wrapText="1"/>
    </xf>
    <xf numFmtId="165" fontId="10" fillId="0" borderId="20" xfId="0" applyNumberFormat="1" applyFont="1" applyBorder="1" applyAlignment="1">
      <alignment horizontal="center" vertical="center" wrapText="1"/>
    </xf>
    <xf numFmtId="168" fontId="21" fillId="7" borderId="7" xfId="0" applyNumberFormat="1" applyFont="1" applyFill="1" applyBorder="1" applyAlignment="1">
      <alignment horizontal="center" vertical="center" wrapText="1"/>
    </xf>
    <xf numFmtId="168" fontId="21" fillId="7" borderId="8" xfId="0" applyNumberFormat="1" applyFont="1" applyFill="1" applyBorder="1" applyAlignment="1">
      <alignment horizontal="center" vertical="center" wrapText="1"/>
    </xf>
    <xf numFmtId="168" fontId="20" fillId="7" borderId="9" xfId="0" applyNumberFormat="1" applyFont="1" applyFill="1" applyBorder="1" applyAlignment="1">
      <alignment horizontal="center" vertical="center" wrapText="1"/>
    </xf>
    <xf numFmtId="168" fontId="20" fillId="7" borderId="11" xfId="0" applyNumberFormat="1" applyFont="1" applyFill="1" applyBorder="1" applyAlignment="1">
      <alignment horizontal="center" vertical="center" wrapText="1"/>
    </xf>
    <xf numFmtId="176" fontId="11" fillId="0" borderId="7" xfId="0" applyNumberFormat="1" applyFont="1" applyBorder="1" applyAlignment="1">
      <alignment horizontal="center" vertical="center" wrapText="1"/>
    </xf>
    <xf numFmtId="176" fontId="11" fillId="0" borderId="10" xfId="0" applyNumberFormat="1" applyFont="1" applyBorder="1" applyAlignment="1">
      <alignment horizontal="center" vertical="center" wrapText="1"/>
    </xf>
    <xf numFmtId="176" fontId="11" fillId="0" borderId="8" xfId="0" applyNumberFormat="1" applyFont="1" applyBorder="1" applyAlignment="1">
      <alignment horizontal="center" vertical="center" wrapText="1"/>
    </xf>
    <xf numFmtId="176" fontId="11" fillId="0" borderId="11" xfId="0" applyNumberFormat="1" applyFont="1" applyBorder="1" applyAlignment="1">
      <alignment horizontal="center" vertical="center" wrapText="1"/>
    </xf>
    <xf numFmtId="3" fontId="20" fillId="0" borderId="0" xfId="0" applyNumberFormat="1" applyFont="1" applyAlignment="1">
      <alignment horizontal="center" vertical="center" wrapText="1"/>
    </xf>
    <xf numFmtId="167" fontId="20" fillId="0" borderId="0" xfId="7" applyNumberFormat="1" applyFont="1" applyFill="1" applyBorder="1" applyAlignment="1">
      <alignment horizontal="center" vertical="center"/>
      <protection locked="0"/>
    </xf>
    <xf numFmtId="10" fontId="13" fillId="0" borderId="0" xfId="0" applyNumberFormat="1" applyFont="1" applyAlignment="1">
      <alignment horizontal="center"/>
    </xf>
    <xf numFmtId="10" fontId="13" fillId="11" borderId="0" xfId="0" applyNumberFormat="1" applyFont="1" applyFill="1" applyAlignment="1">
      <alignment horizontal="center"/>
    </xf>
    <xf numFmtId="177" fontId="20" fillId="8" borderId="7" xfId="0" applyNumberFormat="1" applyFont="1" applyFill="1" applyBorder="1" applyAlignment="1">
      <alignment horizontal="center" vertical="center" wrapText="1"/>
    </xf>
    <xf numFmtId="177" fontId="21" fillId="8" borderId="8" xfId="0" applyNumberFormat="1" applyFont="1" applyFill="1" applyBorder="1" applyAlignment="1">
      <alignment horizontal="center" vertical="center" wrapText="1"/>
    </xf>
    <xf numFmtId="177" fontId="21" fillId="8" borderId="9" xfId="0" applyNumberFormat="1" applyFont="1" applyFill="1" applyBorder="1" applyAlignment="1">
      <alignment horizontal="center" vertical="center" wrapText="1"/>
    </xf>
    <xf numFmtId="177" fontId="20" fillId="8" borderId="0" xfId="0" applyNumberFormat="1" applyFont="1" applyFill="1" applyAlignment="1">
      <alignment horizontal="center" vertical="center" wrapText="1"/>
    </xf>
    <xf numFmtId="178" fontId="21" fillId="11" borderId="7" xfId="0" applyNumberFormat="1" applyFont="1" applyFill="1" applyBorder="1" applyAlignment="1">
      <alignment horizontal="center" vertical="center"/>
    </xf>
    <xf numFmtId="178" fontId="21" fillId="8" borderId="8" xfId="0" applyNumberFormat="1" applyFont="1" applyFill="1" applyBorder="1" applyAlignment="1">
      <alignment horizontal="center" vertical="center"/>
    </xf>
    <xf numFmtId="178" fontId="21" fillId="11" borderId="8" xfId="0" applyNumberFormat="1" applyFont="1" applyFill="1" applyBorder="1" applyAlignment="1">
      <alignment horizontal="center" vertical="center"/>
    </xf>
    <xf numFmtId="178" fontId="21" fillId="8" borderId="11" xfId="0" applyNumberFormat="1" applyFont="1" applyFill="1" applyBorder="1" applyAlignment="1">
      <alignment horizontal="center" vertical="center"/>
    </xf>
    <xf numFmtId="167" fontId="11" fillId="0" borderId="40" xfId="0" quotePrefix="1" applyNumberFormat="1" applyFont="1" applyBorder="1" applyAlignment="1">
      <alignment horizontal="center" vertical="center" wrapText="1"/>
    </xf>
    <xf numFmtId="0" fontId="11" fillId="0" borderId="14" xfId="0" applyFont="1" applyBorder="1" applyAlignment="1">
      <alignment horizontal="left" vertical="center" wrapText="1" indent="2"/>
    </xf>
    <xf numFmtId="0" fontId="10" fillId="0" borderId="14" xfId="0" applyFont="1" applyBorder="1" applyAlignment="1">
      <alignment horizontal="left" vertical="center" wrapText="1" indent="2"/>
    </xf>
    <xf numFmtId="0" fontId="11" fillId="0" borderId="8" xfId="0" applyFont="1" applyBorder="1" applyAlignment="1">
      <alignment horizontal="left" vertical="center" wrapText="1" indent="2"/>
    </xf>
    <xf numFmtId="0" fontId="11" fillId="0" borderId="23" xfId="0" applyFont="1" applyBorder="1" applyAlignment="1">
      <alignment horizontal="left" vertical="center" wrapText="1" indent="2"/>
    </xf>
    <xf numFmtId="165" fontId="11" fillId="0" borderId="70" xfId="0" applyNumberFormat="1" applyFont="1" applyBorder="1" applyAlignment="1">
      <alignment horizontal="center" vertical="center" wrapText="1"/>
    </xf>
    <xf numFmtId="165" fontId="11" fillId="0" borderId="60" xfId="0" applyNumberFormat="1" applyFont="1" applyBorder="1" applyAlignment="1">
      <alignment horizontal="center" vertical="center" wrapText="1"/>
    </xf>
    <xf numFmtId="165" fontId="11" fillId="0" borderId="62" xfId="0" applyNumberFormat="1" applyFont="1" applyBorder="1" applyAlignment="1">
      <alignment horizontal="center" vertical="center" wrapText="1"/>
    </xf>
    <xf numFmtId="165" fontId="11" fillId="0" borderId="69" xfId="0" applyNumberFormat="1" applyFont="1" applyBorder="1" applyAlignment="1">
      <alignment horizontal="center" vertical="center" wrapText="1"/>
    </xf>
    <xf numFmtId="165" fontId="11" fillId="7" borderId="62" xfId="0" applyNumberFormat="1" applyFont="1" applyFill="1" applyBorder="1" applyAlignment="1">
      <alignment horizontal="center" vertical="center" wrapText="1"/>
    </xf>
    <xf numFmtId="165" fontId="10" fillId="0" borderId="32" xfId="0" applyNumberFormat="1" applyFont="1" applyBorder="1" applyAlignment="1">
      <alignment horizontal="center" vertical="center"/>
    </xf>
    <xf numFmtId="165" fontId="10" fillId="0" borderId="62" xfId="0" applyNumberFormat="1" applyFont="1" applyBorder="1" applyAlignment="1">
      <alignment horizontal="center" vertical="center"/>
    </xf>
    <xf numFmtId="165" fontId="10" fillId="0" borderId="70" xfId="0" applyNumberFormat="1" applyFont="1" applyBorder="1" applyAlignment="1">
      <alignment horizontal="center" vertical="center"/>
    </xf>
    <xf numFmtId="165" fontId="10" fillId="0" borderId="60" xfId="0" applyNumberFormat="1" applyFont="1" applyBorder="1" applyAlignment="1">
      <alignment horizontal="center" vertical="center"/>
    </xf>
    <xf numFmtId="165" fontId="10" fillId="0" borderId="69" xfId="0" applyNumberFormat="1" applyFont="1" applyBorder="1" applyAlignment="1">
      <alignment horizontal="center" vertical="center"/>
    </xf>
    <xf numFmtId="165" fontId="10" fillId="7" borderId="62" xfId="0" applyNumberFormat="1" applyFont="1" applyFill="1" applyBorder="1" applyAlignment="1">
      <alignment horizontal="center" vertical="center"/>
    </xf>
    <xf numFmtId="165" fontId="10" fillId="7" borderId="84" xfId="0" applyNumberFormat="1" applyFont="1" applyFill="1" applyBorder="1" applyAlignment="1">
      <alignment horizontal="center" vertical="center"/>
    </xf>
    <xf numFmtId="165" fontId="10" fillId="7" borderId="14" xfId="0" applyNumberFormat="1" applyFont="1" applyFill="1" applyBorder="1" applyAlignment="1">
      <alignment horizontal="center" vertical="center"/>
    </xf>
    <xf numFmtId="165" fontId="10" fillId="7" borderId="70" xfId="0" applyNumberFormat="1" applyFont="1" applyFill="1" applyBorder="1" applyAlignment="1">
      <alignment horizontal="center" vertical="center"/>
    </xf>
    <xf numFmtId="165" fontId="15" fillId="0" borderId="70" xfId="0" applyNumberFormat="1" applyFont="1" applyBorder="1" applyAlignment="1">
      <alignment horizontal="center" vertical="center"/>
    </xf>
    <xf numFmtId="165" fontId="15" fillId="0" borderId="14" xfId="0" applyNumberFormat="1" applyFont="1" applyBorder="1" applyAlignment="1">
      <alignment horizontal="center" vertical="center"/>
    </xf>
    <xf numFmtId="165" fontId="15" fillId="0" borderId="104" xfId="0" applyNumberFormat="1" applyFont="1" applyBorder="1" applyAlignment="1">
      <alignment horizontal="center" vertical="center"/>
    </xf>
    <xf numFmtId="165" fontId="15" fillId="0" borderId="0" xfId="0" applyNumberFormat="1" applyFont="1" applyAlignment="1">
      <alignment horizontal="center" vertical="center"/>
    </xf>
    <xf numFmtId="2" fontId="11" fillId="0" borderId="88" xfId="12" applyNumberFormat="1" applyFont="1" applyBorder="1" applyAlignment="1">
      <alignment horizontal="center" vertical="center" wrapText="1"/>
    </xf>
    <xf numFmtId="2" fontId="11" fillId="0" borderId="78" xfId="12" applyNumberFormat="1" applyFont="1" applyBorder="1" applyAlignment="1">
      <alignment horizontal="center" vertical="center" wrapText="1"/>
    </xf>
    <xf numFmtId="2" fontId="11" fillId="0" borderId="79" xfId="12" applyNumberFormat="1" applyFont="1" applyBorder="1" applyAlignment="1">
      <alignment horizontal="center" vertical="center" wrapText="1"/>
    </xf>
    <xf numFmtId="2" fontId="11" fillId="0" borderId="100" xfId="12" applyNumberFormat="1" applyFont="1" applyBorder="1" applyAlignment="1">
      <alignment horizontal="center" vertical="center" wrapText="1"/>
    </xf>
    <xf numFmtId="2" fontId="11" fillId="0" borderId="92" xfId="12" applyNumberFormat="1" applyFont="1" applyBorder="1" applyAlignment="1">
      <alignment horizontal="center" vertical="center" wrapText="1"/>
    </xf>
    <xf numFmtId="2" fontId="11" fillId="0" borderId="89" xfId="0" applyNumberFormat="1" applyFont="1" applyBorder="1" applyAlignment="1">
      <alignment horizontal="center" vertical="center" wrapText="1"/>
    </xf>
    <xf numFmtId="2" fontId="11" fillId="0" borderId="32" xfId="0" applyNumberFormat="1" applyFont="1" applyBorder="1" applyAlignment="1">
      <alignment horizontal="center" vertical="center" wrapText="1"/>
    </xf>
    <xf numFmtId="2" fontId="11" fillId="0" borderId="68" xfId="0" applyNumberFormat="1" applyFont="1" applyBorder="1" applyAlignment="1">
      <alignment horizontal="center" vertical="center" wrapText="1"/>
    </xf>
    <xf numFmtId="2" fontId="11" fillId="0" borderId="31" xfId="0" applyNumberFormat="1" applyFont="1" applyBorder="1" applyAlignment="1">
      <alignment horizontal="center" vertical="center" wrapText="1"/>
    </xf>
    <xf numFmtId="2" fontId="11" fillId="0" borderId="90" xfId="0" applyNumberFormat="1" applyFont="1" applyBorder="1" applyAlignment="1">
      <alignment horizontal="center" vertical="center" wrapText="1"/>
    </xf>
    <xf numFmtId="2" fontId="11" fillId="0" borderId="62" xfId="0" applyNumberFormat="1" applyFont="1" applyBorder="1" applyAlignment="1">
      <alignment horizontal="center" vertical="center" wrapText="1"/>
    </xf>
    <xf numFmtId="2" fontId="11" fillId="0" borderId="69" xfId="0" applyNumberFormat="1" applyFont="1" applyBorder="1" applyAlignment="1">
      <alignment horizontal="center" vertical="center" wrapText="1"/>
    </xf>
    <xf numFmtId="2" fontId="11" fillId="0" borderId="60" xfId="0" applyNumberFormat="1" applyFont="1" applyBorder="1" applyAlignment="1">
      <alignment horizontal="center" vertical="center" wrapText="1"/>
    </xf>
    <xf numFmtId="2" fontId="11" fillId="0" borderId="84" xfId="0" applyNumberFormat="1" applyFont="1" applyBorder="1" applyAlignment="1">
      <alignment horizontal="center" vertical="center" wrapText="1"/>
    </xf>
    <xf numFmtId="2" fontId="11" fillId="0" borderId="14" xfId="0" applyNumberFormat="1" applyFont="1" applyBorder="1" applyAlignment="1">
      <alignment horizontal="center" vertical="center" wrapText="1"/>
    </xf>
    <xf numFmtId="2" fontId="11" fillId="0" borderId="70" xfId="0" applyNumberFormat="1" applyFont="1" applyBorder="1" applyAlignment="1">
      <alignment horizontal="center" vertical="center" wrapText="1"/>
    </xf>
    <xf numFmtId="2" fontId="11" fillId="7" borderId="84" xfId="0" applyNumberFormat="1" applyFont="1" applyFill="1" applyBorder="1" applyAlignment="1">
      <alignment horizontal="center" vertical="center" wrapText="1"/>
    </xf>
    <xf numFmtId="2" fontId="11" fillId="7" borderId="14" xfId="0" applyNumberFormat="1" applyFont="1" applyFill="1" applyBorder="1" applyAlignment="1">
      <alignment horizontal="center" vertical="center" wrapText="1"/>
    </xf>
    <xf numFmtId="2" fontId="11" fillId="7" borderId="70" xfId="0" applyNumberFormat="1" applyFont="1" applyFill="1" applyBorder="1" applyAlignment="1">
      <alignment horizontal="center" vertical="center" wrapText="1"/>
    </xf>
    <xf numFmtId="2" fontId="10" fillId="0" borderId="32" xfId="0" applyNumberFormat="1" applyFont="1" applyBorder="1" applyAlignment="1">
      <alignment horizontal="center" vertical="center"/>
    </xf>
    <xf numFmtId="2" fontId="10" fillId="0" borderId="101" xfId="0" applyNumberFormat="1" applyFont="1" applyBorder="1" applyAlignment="1">
      <alignment horizontal="center" vertical="center"/>
    </xf>
    <xf numFmtId="2" fontId="10" fillId="0" borderId="68" xfId="0" applyNumberFormat="1" applyFont="1" applyBorder="1" applyAlignment="1">
      <alignment horizontal="center" vertical="center"/>
    </xf>
    <xf numFmtId="2" fontId="10" fillId="0" borderId="62" xfId="0" applyNumberFormat="1" applyFont="1" applyBorder="1" applyAlignment="1">
      <alignment horizontal="center" vertical="center"/>
    </xf>
    <xf numFmtId="2" fontId="10" fillId="0" borderId="102" xfId="0" applyNumberFormat="1" applyFont="1" applyBorder="1" applyAlignment="1">
      <alignment horizontal="center" vertical="center"/>
    </xf>
    <xf numFmtId="2" fontId="10" fillId="0" borderId="69" xfId="0" applyNumberFormat="1" applyFont="1" applyBorder="1" applyAlignment="1">
      <alignment horizontal="center" vertical="center"/>
    </xf>
    <xf numFmtId="2" fontId="10" fillId="0" borderId="90" xfId="0" applyNumberFormat="1" applyFont="1" applyBorder="1" applyAlignment="1">
      <alignment horizontal="center" vertical="center"/>
    </xf>
    <xf numFmtId="2" fontId="10" fillId="0" borderId="84" xfId="0" applyNumberFormat="1" applyFont="1" applyBorder="1" applyAlignment="1">
      <alignment horizontal="center" vertical="center"/>
    </xf>
    <xf numFmtId="2" fontId="10" fillId="0" borderId="14" xfId="0" applyNumberFormat="1" applyFont="1" applyBorder="1" applyAlignment="1">
      <alignment horizontal="center" vertical="center"/>
    </xf>
    <xf numFmtId="2" fontId="10" fillId="0" borderId="70" xfId="0" applyNumberFormat="1" applyFont="1" applyBorder="1" applyAlignment="1">
      <alignment horizontal="center" vertical="center"/>
    </xf>
    <xf numFmtId="2" fontId="10" fillId="0" borderId="60" xfId="0" applyNumberFormat="1" applyFont="1" applyBorder="1" applyAlignment="1">
      <alignment horizontal="center" vertical="center"/>
    </xf>
    <xf numFmtId="2" fontId="10" fillId="0" borderId="91" xfId="0" applyNumberFormat="1" applyFont="1" applyBorder="1" applyAlignment="1">
      <alignment horizontal="center" vertical="center"/>
    </xf>
    <xf numFmtId="2" fontId="10" fillId="0" borderId="64" xfId="0" applyNumberFormat="1" applyFont="1" applyBorder="1" applyAlignment="1">
      <alignment horizontal="center" vertical="center"/>
    </xf>
    <xf numFmtId="2" fontId="10" fillId="0" borderId="77" xfId="0" applyNumberFormat="1" applyFont="1" applyBorder="1" applyAlignment="1">
      <alignment horizontal="center" vertical="center"/>
    </xf>
    <xf numFmtId="2" fontId="10" fillId="0" borderId="63" xfId="0" applyNumberFormat="1" applyFont="1" applyBorder="1" applyAlignment="1">
      <alignment horizontal="center" vertical="center"/>
    </xf>
    <xf numFmtId="2" fontId="10" fillId="0" borderId="103" xfId="0" applyNumberFormat="1" applyFont="1" applyBorder="1" applyAlignment="1">
      <alignment horizontal="center" vertical="center"/>
    </xf>
    <xf numFmtId="2" fontId="21" fillId="0" borderId="57" xfId="12" applyNumberFormat="1" applyFont="1" applyBorder="1" applyAlignment="1">
      <alignment horizontal="center" vertical="center" wrapText="1"/>
    </xf>
    <xf numFmtId="2" fontId="10" fillId="0" borderId="0" xfId="12" applyNumberFormat="1" applyFont="1" applyBorder="1" applyAlignment="1">
      <alignment horizontal="center"/>
    </xf>
    <xf numFmtId="2" fontId="21" fillId="0" borderId="55" xfId="12" applyNumberFormat="1" applyFont="1" applyBorder="1" applyAlignment="1">
      <alignment horizontal="center" vertical="center" wrapText="1"/>
    </xf>
    <xf numFmtId="0" fontId="13" fillId="7" borderId="0" xfId="0" applyFont="1" applyFill="1" applyAlignment="1">
      <alignment horizontal="left" vertical="center" wrapText="1"/>
    </xf>
    <xf numFmtId="0" fontId="11" fillId="5" borderId="10" xfId="0" applyFont="1" applyFill="1" applyBorder="1" applyAlignment="1">
      <alignment horizontal="center" vertical="center" wrapText="1"/>
    </xf>
    <xf numFmtId="0" fontId="10" fillId="11" borderId="0" xfId="0" applyFont="1" applyFill="1" applyAlignment="1">
      <alignment horizontal="center" vertical="center" wrapText="1"/>
    </xf>
    <xf numFmtId="0" fontId="15" fillId="7" borderId="0" xfId="0" applyFont="1" applyFill="1" applyAlignment="1">
      <alignment horizontal="left"/>
    </xf>
    <xf numFmtId="9" fontId="10" fillId="0" borderId="5" xfId="12" applyFont="1" applyBorder="1" applyAlignment="1">
      <alignment horizontal="center" vertical="center" wrapText="1"/>
    </xf>
    <xf numFmtId="9" fontId="10" fillId="0" borderId="10" xfId="12" applyFont="1" applyBorder="1" applyAlignment="1">
      <alignment horizontal="center" vertical="center" wrapText="1"/>
    </xf>
    <xf numFmtId="9" fontId="10" fillId="0" borderId="11" xfId="12" applyFont="1" applyBorder="1" applyAlignment="1">
      <alignment horizontal="center" vertical="center" wrapText="1"/>
    </xf>
    <xf numFmtId="167" fontId="11" fillId="0" borderId="44" xfId="0" applyNumberFormat="1" applyFont="1" applyBorder="1" applyAlignment="1">
      <alignment horizontal="center" vertical="center" wrapText="1"/>
    </xf>
    <xf numFmtId="167" fontId="11" fillId="0" borderId="35" xfId="0" applyNumberFormat="1" applyFont="1" applyBorder="1" applyAlignment="1">
      <alignment horizontal="center" vertical="center" wrapText="1"/>
    </xf>
    <xf numFmtId="176" fontId="11" fillId="0" borderId="9" xfId="0" applyNumberFormat="1" applyFont="1" applyBorder="1" applyAlignment="1">
      <alignment horizontal="center" vertical="center" wrapText="1"/>
    </xf>
    <xf numFmtId="167" fontId="13" fillId="0" borderId="17" xfId="0" applyNumberFormat="1" applyFont="1" applyBorder="1" applyAlignment="1">
      <alignment horizontal="center" vertical="center" wrapText="1"/>
    </xf>
    <xf numFmtId="167" fontId="13" fillId="0" borderId="15" xfId="0" applyNumberFormat="1" applyFont="1" applyBorder="1" applyAlignment="1">
      <alignment horizontal="center" vertical="center" wrapText="1"/>
    </xf>
    <xf numFmtId="176" fontId="13" fillId="0" borderId="0" xfId="0" applyNumberFormat="1" applyFont="1" applyAlignment="1">
      <alignment horizontal="center" vertical="center" wrapText="1"/>
    </xf>
    <xf numFmtId="12" fontId="11" fillId="0" borderId="47" xfId="0" applyNumberFormat="1" applyFont="1" applyBorder="1" applyAlignment="1">
      <alignment horizontal="center" vertical="center" wrapText="1"/>
    </xf>
    <xf numFmtId="12" fontId="11" fillId="0" borderId="19" xfId="0" applyNumberFormat="1" applyFont="1" applyBorder="1" applyAlignment="1">
      <alignment horizontal="center" vertical="center" wrapText="1"/>
    </xf>
    <xf numFmtId="12" fontId="11" fillId="0" borderId="39" xfId="0" applyNumberFormat="1" applyFont="1" applyBorder="1" applyAlignment="1">
      <alignment horizontal="center" vertical="center" wrapText="1"/>
    </xf>
    <xf numFmtId="0" fontId="10" fillId="8" borderId="0" xfId="0" applyFont="1" applyFill="1" applyAlignment="1">
      <alignment horizontal="center" vertical="center"/>
    </xf>
    <xf numFmtId="0" fontId="36" fillId="8" borderId="0" xfId="0" applyFont="1" applyFill="1" applyAlignment="1">
      <alignment horizontal="left"/>
    </xf>
    <xf numFmtId="0" fontId="10" fillId="8" borderId="0" xfId="0" applyFont="1" applyFill="1" applyAlignment="1">
      <alignment horizontal="left"/>
    </xf>
    <xf numFmtId="0" fontId="10" fillId="0" borderId="0" xfId="0" applyFont="1" applyAlignment="1">
      <alignment horizontal="center" vertical="top" wrapText="1"/>
    </xf>
    <xf numFmtId="0" fontId="15" fillId="0" borderId="0" xfId="0" applyFont="1" applyAlignment="1">
      <alignment horizontal="center"/>
    </xf>
    <xf numFmtId="0" fontId="11" fillId="0" borderId="10" xfId="0" applyFont="1" applyBorder="1" applyAlignment="1">
      <alignment horizontal="center" vertical="center" wrapText="1"/>
    </xf>
    <xf numFmtId="0" fontId="20" fillId="7" borderId="0" xfId="0" applyFont="1" applyFill="1" applyAlignment="1">
      <alignment horizontal="left" vertical="center" wrapText="1"/>
    </xf>
    <xf numFmtId="49" fontId="29" fillId="0" borderId="0" xfId="0" applyNumberFormat="1" applyFont="1" applyAlignment="1">
      <alignment horizontal="left" vertical="center" wrapText="1"/>
    </xf>
    <xf numFmtId="0" fontId="20" fillId="7" borderId="0" xfId="0" applyFont="1" applyFill="1" applyAlignment="1">
      <alignment horizontal="center" vertical="center"/>
    </xf>
    <xf numFmtId="0" fontId="24" fillId="7" borderId="0" xfId="0" applyFont="1" applyFill="1" applyAlignment="1">
      <alignment horizontal="center" vertical="center"/>
    </xf>
    <xf numFmtId="0" fontId="20" fillId="7" borderId="0" xfId="0" applyFont="1" applyFill="1" applyAlignment="1">
      <alignment horizontal="center" vertical="center" wrapText="1"/>
    </xf>
    <xf numFmtId="0" fontId="13" fillId="7" borderId="0" xfId="0" applyFont="1" applyFill="1" applyAlignment="1">
      <alignment horizontal="center" vertical="center" wrapText="1"/>
    </xf>
    <xf numFmtId="0" fontId="10" fillId="5" borderId="0" xfId="0" applyFont="1" applyFill="1" applyAlignment="1">
      <alignment horizontal="center" vertical="center" wrapText="1"/>
    </xf>
    <xf numFmtId="0" fontId="10" fillId="5" borderId="6" xfId="0" applyFont="1" applyFill="1" applyBorder="1" applyAlignment="1">
      <alignment horizontal="center" vertical="center" wrapText="1"/>
    </xf>
    <xf numFmtId="0" fontId="10" fillId="5" borderId="15" xfId="0" applyFont="1" applyFill="1" applyBorder="1" applyAlignment="1">
      <alignment horizontal="center" vertical="center" wrapText="1"/>
    </xf>
    <xf numFmtId="0" fontId="10" fillId="5" borderId="16" xfId="0" applyFont="1" applyFill="1" applyBorder="1" applyAlignment="1">
      <alignment horizontal="center" vertical="center" wrapText="1"/>
    </xf>
    <xf numFmtId="0" fontId="15" fillId="0" borderId="0" xfId="0" applyFont="1" applyAlignment="1">
      <alignment horizontal="left" wrapText="1"/>
    </xf>
    <xf numFmtId="0" fontId="13" fillId="0" borderId="0" xfId="0" applyFont="1" applyAlignment="1">
      <alignment horizontal="left" vertical="center" wrapText="1"/>
    </xf>
    <xf numFmtId="0" fontId="10" fillId="0" borderId="0" xfId="0" applyFont="1" applyAlignment="1">
      <alignment horizontal="center" vertical="center" wrapText="1"/>
    </xf>
    <xf numFmtId="0" fontId="15" fillId="7" borderId="0" xfId="0" applyFont="1" applyFill="1" applyAlignment="1">
      <alignment horizontal="center" vertical="center" wrapText="1"/>
    </xf>
    <xf numFmtId="0" fontId="10" fillId="0" borderId="0" xfId="0" applyFont="1" applyAlignment="1">
      <alignment horizontal="center"/>
    </xf>
    <xf numFmtId="0" fontId="10" fillId="0" borderId="6" xfId="0" applyFont="1" applyBorder="1" applyAlignment="1">
      <alignment horizontal="center"/>
    </xf>
    <xf numFmtId="0" fontId="15" fillId="7" borderId="0" xfId="0" applyFont="1" applyFill="1" applyAlignment="1">
      <alignment horizontal="center"/>
    </xf>
    <xf numFmtId="0" fontId="20" fillId="7" borderId="0" xfId="0" applyFont="1" applyFill="1" applyAlignment="1">
      <alignment horizontal="center"/>
    </xf>
    <xf numFmtId="0" fontId="13" fillId="0" borderId="0" xfId="0" applyFont="1" applyAlignment="1">
      <alignment horizontal="left" vertical="center"/>
    </xf>
    <xf numFmtId="167" fontId="10" fillId="11" borderId="8" xfId="0" applyNumberFormat="1" applyFont="1" applyFill="1" applyBorder="1" applyAlignment="1">
      <alignment horizontal="center" vertical="center" wrapText="1"/>
    </xf>
    <xf numFmtId="0" fontId="13" fillId="7" borderId="0" xfId="0" applyFont="1" applyFill="1" applyAlignment="1">
      <alignment horizontal="left" vertical="center" wrapText="1"/>
    </xf>
    <xf numFmtId="0" fontId="11" fillId="5" borderId="10" xfId="0" applyFont="1" applyFill="1" applyBorder="1" applyAlignment="1">
      <alignment horizontal="center" vertical="center" wrapText="1"/>
    </xf>
    <xf numFmtId="0" fontId="10" fillId="11" borderId="0" xfId="0" applyFont="1" applyFill="1" applyAlignment="1">
      <alignment horizontal="center" vertical="center" wrapText="1"/>
    </xf>
    <xf numFmtId="167" fontId="10" fillId="11" borderId="11" xfId="0" applyNumberFormat="1" applyFont="1" applyFill="1" applyBorder="1" applyAlignment="1">
      <alignment horizontal="center" vertical="center" wrapText="1"/>
    </xf>
    <xf numFmtId="0" fontId="21" fillId="0" borderId="0" xfId="0" applyFont="1" applyAlignment="1">
      <alignment horizontal="center" vertical="center"/>
    </xf>
    <xf numFmtId="0" fontId="15" fillId="7" borderId="0" xfId="0" applyFont="1" applyFill="1" applyAlignment="1">
      <alignment horizontal="left"/>
    </xf>
    <xf numFmtId="167" fontId="10" fillId="11" borderId="10" xfId="0" applyNumberFormat="1" applyFont="1" applyFill="1" applyBorder="1" applyAlignment="1">
      <alignment horizontal="center" vertical="center" wrapText="1"/>
    </xf>
    <xf numFmtId="0" fontId="21" fillId="0" borderId="0" xfId="0" applyFont="1" applyAlignment="1">
      <alignment horizontal="center"/>
    </xf>
    <xf numFmtId="167" fontId="15" fillId="7" borderId="8" xfId="0" applyNumberFormat="1" applyFont="1" applyFill="1" applyBorder="1" applyAlignment="1">
      <alignment horizontal="left" vertical="center"/>
    </xf>
    <xf numFmtId="0" fontId="23" fillId="0" borderId="0" xfId="0" applyFont="1" applyAlignment="1">
      <alignment vertical="center"/>
    </xf>
    <xf numFmtId="0" fontId="23" fillId="0" borderId="6" xfId="0" applyFont="1" applyBorder="1" applyAlignment="1">
      <alignment vertical="center"/>
    </xf>
    <xf numFmtId="0" fontId="10" fillId="0" borderId="10" xfId="0" applyFont="1" applyBorder="1" applyAlignment="1">
      <alignment horizontal="center" vertical="center" wrapText="1"/>
    </xf>
    <xf numFmtId="0" fontId="10" fillId="0" borderId="6" xfId="0" applyFont="1" applyBorder="1" applyAlignment="1">
      <alignment horizontal="center" vertical="center" wrapText="1"/>
    </xf>
    <xf numFmtId="0" fontId="15" fillId="7" borderId="0" xfId="0" applyFont="1" applyFill="1" applyAlignment="1">
      <alignment horizontal="left" vertical="center"/>
    </xf>
    <xf numFmtId="0" fontId="10" fillId="0" borderId="18"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10" xfId="0" applyFont="1" applyBorder="1" applyAlignment="1">
      <alignment horizontal="center"/>
    </xf>
    <xf numFmtId="49" fontId="20" fillId="0" borderId="0" xfId="0" applyNumberFormat="1" applyFont="1" applyAlignment="1">
      <alignment vertical="center"/>
    </xf>
    <xf numFmtId="49" fontId="21" fillId="5" borderId="0" xfId="0" applyNumberFormat="1" applyFont="1" applyFill="1" applyAlignment="1">
      <alignment horizontal="justify" vertical="center"/>
    </xf>
    <xf numFmtId="49" fontId="20" fillId="0" borderId="0" xfId="0" applyNumberFormat="1" applyFont="1" applyAlignment="1">
      <alignment horizontal="left" vertical="top" wrapText="1"/>
    </xf>
    <xf numFmtId="49" fontId="20" fillId="0" borderId="0" xfId="0" applyNumberFormat="1" applyFont="1" applyAlignment="1">
      <alignment horizontal="left" vertical="top"/>
    </xf>
    <xf numFmtId="0" fontId="11" fillId="0" borderId="19"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11" fillId="0" borderId="0" xfId="0" applyFont="1" applyAlignment="1">
      <alignment horizontal="center" vertical="center" wrapText="1"/>
    </xf>
    <xf numFmtId="0" fontId="11" fillId="0" borderId="6" xfId="0" applyFont="1" applyBorder="1" applyAlignment="1">
      <alignment horizontal="center" vertical="center" wrapText="1"/>
    </xf>
    <xf numFmtId="0" fontId="10" fillId="8" borderId="0" xfId="0" applyFont="1" applyFill="1" applyAlignment="1">
      <alignment horizontal="center" vertical="center" wrapText="1"/>
    </xf>
    <xf numFmtId="0" fontId="10" fillId="8" borderId="6" xfId="0" applyFont="1" applyFill="1" applyBorder="1" applyAlignment="1">
      <alignment horizontal="center" vertical="center" wrapText="1"/>
    </xf>
    <xf numFmtId="49" fontId="20" fillId="0" borderId="0" xfId="0" applyNumberFormat="1" applyFont="1" applyAlignment="1">
      <alignment horizontal="justify" vertical="center" wrapText="1"/>
    </xf>
    <xf numFmtId="49" fontId="21" fillId="0" borderId="0" xfId="0" applyNumberFormat="1" applyFont="1" applyAlignment="1">
      <alignment vertical="center" wrapText="1"/>
    </xf>
    <xf numFmtId="49" fontId="21" fillId="0" borderId="10" xfId="0" applyNumberFormat="1" applyFont="1" applyBorder="1" applyAlignment="1">
      <alignment horizontal="center" vertical="center"/>
    </xf>
    <xf numFmtId="49" fontId="21" fillId="0" borderId="0" xfId="0" applyNumberFormat="1" applyFont="1" applyAlignment="1">
      <alignment horizontal="center" vertical="center" wrapText="1"/>
    </xf>
    <xf numFmtId="49" fontId="21" fillId="0" borderId="6" xfId="0" applyNumberFormat="1" applyFont="1" applyBorder="1" applyAlignment="1">
      <alignment horizontal="center" vertical="center" wrapText="1"/>
    </xf>
    <xf numFmtId="49" fontId="21" fillId="0" borderId="0" xfId="0" applyNumberFormat="1" applyFont="1" applyAlignment="1">
      <alignment horizontal="center" vertical="center"/>
    </xf>
    <xf numFmtId="49" fontId="21" fillId="0" borderId="6" xfId="0" applyNumberFormat="1" applyFont="1" applyBorder="1" applyAlignment="1">
      <alignment horizontal="center" vertical="center"/>
    </xf>
    <xf numFmtId="49" fontId="21" fillId="0" borderId="23" xfId="0" applyNumberFormat="1" applyFont="1" applyBorder="1" applyAlignment="1">
      <alignment horizontal="center" vertical="center"/>
    </xf>
    <xf numFmtId="49" fontId="29" fillId="0" borderId="0" xfId="0" applyNumberFormat="1" applyFont="1" applyAlignment="1">
      <alignment horizontal="justify" vertical="center" wrapText="1"/>
    </xf>
    <xf numFmtId="49" fontId="21" fillId="0" borderId="0" xfId="0" applyNumberFormat="1" applyFont="1" applyAlignment="1">
      <alignment horizontal="justify" vertical="center" wrapText="1"/>
    </xf>
    <xf numFmtId="49" fontId="29" fillId="0" borderId="0" xfId="0" applyNumberFormat="1" applyFont="1" applyAlignment="1">
      <alignment horizontal="justify" vertical="center"/>
    </xf>
    <xf numFmtId="49" fontId="21" fillId="0" borderId="0" xfId="0" applyNumberFormat="1" applyFont="1" applyAlignment="1"/>
    <xf numFmtId="49" fontId="20" fillId="0" borderId="0" xfId="0" applyNumberFormat="1" applyFont="1" applyAlignment="1">
      <alignment horizontal="left" vertical="center"/>
    </xf>
    <xf numFmtId="49" fontId="20" fillId="0" borderId="0" xfId="0" applyNumberFormat="1" applyFont="1" applyAlignment="1">
      <alignment horizontal="justify" vertical="center"/>
    </xf>
    <xf numFmtId="0" fontId="11" fillId="8" borderId="0" xfId="0" applyFont="1" applyFill="1" applyAlignment="1">
      <alignment horizontal="center" vertical="center" wrapText="1"/>
    </xf>
    <xf numFmtId="0" fontId="11" fillId="8" borderId="10" xfId="0" applyFont="1" applyFill="1" applyBorder="1" applyAlignment="1">
      <alignment horizontal="center" vertical="center" wrapText="1"/>
    </xf>
    <xf numFmtId="0" fontId="11" fillId="8" borderId="23" xfId="0" applyFont="1" applyFill="1" applyBorder="1" applyAlignment="1">
      <alignment horizontal="center" vertical="center" wrapText="1"/>
    </xf>
    <xf numFmtId="0" fontId="10" fillId="8" borderId="18" xfId="0" applyFont="1" applyFill="1" applyBorder="1" applyAlignment="1">
      <alignment horizontal="center" vertical="center" wrapText="1"/>
    </xf>
    <xf numFmtId="0" fontId="10" fillId="8" borderId="19" xfId="0" applyFont="1" applyFill="1" applyBorder="1" applyAlignment="1">
      <alignment horizontal="center" vertical="center" wrapText="1"/>
    </xf>
    <xf numFmtId="0" fontId="21" fillId="8" borderId="19" xfId="0" applyFont="1" applyFill="1" applyBorder="1" applyAlignment="1">
      <alignment horizontal="center" vertical="center" wrapText="1"/>
    </xf>
    <xf numFmtId="0" fontId="21" fillId="8" borderId="20" xfId="0" applyFont="1" applyFill="1" applyBorder="1" applyAlignment="1">
      <alignment horizontal="center" vertical="center" wrapText="1"/>
    </xf>
    <xf numFmtId="0" fontId="10" fillId="8" borderId="10" xfId="0" applyFont="1" applyFill="1" applyBorder="1" applyAlignment="1">
      <alignment horizontal="center" vertical="center" wrapText="1"/>
    </xf>
    <xf numFmtId="9" fontId="21" fillId="8" borderId="0" xfId="0" applyNumberFormat="1" applyFont="1" applyFill="1" applyAlignment="1">
      <alignment horizontal="center" vertical="center" wrapText="1"/>
    </xf>
    <xf numFmtId="0" fontId="20" fillId="0" borderId="0" xfId="0" applyFont="1" applyAlignment="1">
      <alignment horizontal="center" vertical="center"/>
    </xf>
    <xf numFmtId="0" fontId="20" fillId="0" borderId="5" xfId="0" applyFont="1" applyBorder="1" applyAlignment="1">
      <alignment horizontal="center" wrapText="1"/>
    </xf>
    <xf numFmtId="0" fontId="21" fillId="8" borderId="7" xfId="0" applyFont="1" applyFill="1" applyBorder="1" applyAlignment="1">
      <alignment horizontal="center" vertical="center" wrapText="1"/>
    </xf>
    <xf numFmtId="0" fontId="21" fillId="8" borderId="8" xfId="0" applyFont="1" applyFill="1" applyBorder="1" applyAlignment="1">
      <alignment horizontal="center" vertical="center" wrapText="1"/>
    </xf>
    <xf numFmtId="0" fontId="21" fillId="8" borderId="9" xfId="0" applyFont="1" applyFill="1" applyBorder="1" applyAlignment="1">
      <alignment horizontal="center" vertical="center" wrapText="1"/>
    </xf>
    <xf numFmtId="0" fontId="20" fillId="0" borderId="6" xfId="0" applyFont="1" applyBorder="1" applyAlignment="1">
      <alignment horizontal="center" vertical="center"/>
    </xf>
    <xf numFmtId="0" fontId="15" fillId="8" borderId="20" xfId="0" applyFont="1" applyFill="1" applyBorder="1" applyAlignment="1">
      <alignment horizontal="center" vertical="center" wrapText="1"/>
    </xf>
    <xf numFmtId="0" fontId="15" fillId="8" borderId="10" xfId="0" applyFont="1" applyFill="1" applyBorder="1" applyAlignment="1">
      <alignment horizontal="center" vertical="center" wrapText="1"/>
    </xf>
    <xf numFmtId="0" fontId="10" fillId="8" borderId="23" xfId="0" applyFont="1" applyFill="1" applyBorder="1" applyAlignment="1">
      <alignment horizontal="center" vertical="center" wrapText="1"/>
    </xf>
    <xf numFmtId="0" fontId="15" fillId="8" borderId="0" xfId="0" applyFont="1" applyFill="1" applyAlignment="1">
      <alignment horizontal="center" vertical="center" wrapText="1"/>
    </xf>
    <xf numFmtId="0" fontId="10" fillId="8" borderId="25" xfId="0" applyFont="1" applyFill="1" applyBorder="1" applyAlignment="1">
      <alignment horizontal="center" vertical="center" wrapText="1"/>
    </xf>
    <xf numFmtId="0" fontId="10" fillId="8" borderId="17" xfId="0" applyFont="1" applyFill="1" applyBorder="1" applyAlignment="1">
      <alignment horizontal="center" vertical="center" wrapText="1"/>
    </xf>
    <xf numFmtId="0" fontId="15" fillId="8" borderId="0" xfId="0" applyFont="1" applyFill="1" applyAlignment="1">
      <alignment horizontal="center" vertical="center"/>
    </xf>
    <xf numFmtId="0" fontId="15" fillId="8" borderId="6" xfId="0" applyFont="1" applyFill="1" applyBorder="1" applyAlignment="1">
      <alignment horizontal="center" vertical="center"/>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0" fillId="8" borderId="26" xfId="0" applyFont="1" applyFill="1" applyBorder="1" applyAlignment="1">
      <alignment horizontal="center" vertical="center" wrapText="1"/>
    </xf>
    <xf numFmtId="0" fontId="10" fillId="8" borderId="27" xfId="0" applyFont="1" applyFill="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5" fillId="0" borderId="29"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5" xfId="0" applyFont="1" applyBorder="1" applyAlignment="1">
      <alignment horizontal="left" vertical="center" wrapText="1"/>
    </xf>
    <xf numFmtId="0" fontId="10" fillId="0" borderId="11" xfId="0" applyFont="1" applyBorder="1" applyAlignment="1">
      <alignment horizontal="left" vertical="center" wrapText="1"/>
    </xf>
    <xf numFmtId="0" fontId="10" fillId="0" borderId="0" xfId="0" applyFont="1" applyAlignment="1">
      <alignment horizontal="center" vertical="center"/>
    </xf>
    <xf numFmtId="0" fontId="10" fillId="0" borderId="6" xfId="0" applyFont="1" applyBorder="1" applyAlignment="1">
      <alignment horizontal="center" vertical="center"/>
    </xf>
    <xf numFmtId="0" fontId="10"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21" fillId="0" borderId="0" xfId="0" applyFont="1" applyAlignment="1">
      <alignment vertical="center" wrapText="1"/>
    </xf>
    <xf numFmtId="0" fontId="21" fillId="0" borderId="6" xfId="0" applyFont="1" applyBorder="1" applyAlignment="1">
      <alignment vertical="center" wrapText="1"/>
    </xf>
    <xf numFmtId="0" fontId="10" fillId="0" borderId="31"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33"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6" xfId="0" applyFont="1" applyBorder="1" applyAlignment="1">
      <alignment horizontal="center" vertical="center"/>
    </xf>
    <xf numFmtId="0" fontId="21" fillId="0" borderId="18" xfId="0" applyFont="1" applyBorder="1" applyAlignment="1">
      <alignment horizontal="center"/>
    </xf>
    <xf numFmtId="0" fontId="21" fillId="0" borderId="19" xfId="0" applyFont="1" applyBorder="1" applyAlignment="1">
      <alignment horizontal="center"/>
    </xf>
    <xf numFmtId="0" fontId="21" fillId="0" borderId="20" xfId="0" applyFont="1" applyBorder="1" applyAlignment="1">
      <alignment horizontal="center"/>
    </xf>
    <xf numFmtId="0" fontId="21" fillId="0" borderId="23" xfId="0" applyFont="1" applyBorder="1" applyAlignment="1">
      <alignment horizontal="center"/>
    </xf>
    <xf numFmtId="0" fontId="21" fillId="0" borderId="0" xfId="0" applyFont="1" applyAlignment="1">
      <alignment horizontal="center" vertical="center" wrapText="1"/>
    </xf>
    <xf numFmtId="0" fontId="21" fillId="0" borderId="6" xfId="0" applyFont="1" applyBorder="1" applyAlignment="1">
      <alignment horizontal="center" vertical="center" wrapText="1"/>
    </xf>
    <xf numFmtId="0" fontId="21" fillId="0" borderId="26" xfId="0" applyFont="1" applyBorder="1" applyAlignment="1">
      <alignment horizontal="center"/>
    </xf>
    <xf numFmtId="0" fontId="21" fillId="0" borderId="27" xfId="0" applyFont="1" applyBorder="1" applyAlignment="1">
      <alignment horizontal="center"/>
    </xf>
    <xf numFmtId="0" fontId="21" fillId="0" borderId="18" xfId="0" applyFont="1" applyBorder="1" applyAlignment="1">
      <alignment horizontal="center" wrapText="1"/>
    </xf>
    <xf numFmtId="0" fontId="21" fillId="0" borderId="10" xfId="13" applyFont="1" applyBorder="1" applyAlignment="1">
      <alignment horizontal="center" vertical="center"/>
    </xf>
    <xf numFmtId="0" fontId="21" fillId="0" borderId="18" xfId="13" applyFont="1" applyBorder="1" applyAlignment="1">
      <alignment horizontal="center" vertical="center"/>
    </xf>
    <xf numFmtId="0" fontId="21" fillId="0" borderId="12" xfId="13" applyFont="1" applyBorder="1" applyAlignment="1">
      <alignment horizontal="center" vertical="center"/>
    </xf>
    <xf numFmtId="0" fontId="21" fillId="0" borderId="15" xfId="13" applyFont="1" applyBorder="1" applyAlignment="1">
      <alignment horizontal="left" vertical="center" wrapText="1"/>
    </xf>
    <xf numFmtId="0" fontId="21" fillId="0" borderId="38" xfId="13" applyFont="1" applyBorder="1" applyAlignment="1">
      <alignment horizontal="left" vertical="center" wrapText="1"/>
    </xf>
    <xf numFmtId="0" fontId="10" fillId="0" borderId="15"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49" xfId="0" applyFont="1" applyBorder="1" applyAlignment="1">
      <alignment horizontal="center" vertical="center" wrapText="1"/>
    </xf>
    <xf numFmtId="0" fontId="10" fillId="0" borderId="45" xfId="0" applyFont="1" applyBorder="1" applyAlignment="1">
      <alignment horizontal="center" vertical="center" wrapText="1"/>
    </xf>
    <xf numFmtId="0" fontId="21" fillId="0" borderId="53" xfId="0" applyFont="1" applyBorder="1" applyAlignment="1">
      <alignment horizontal="center" vertical="center" wrapText="1"/>
    </xf>
    <xf numFmtId="0" fontId="21" fillId="0" borderId="45" xfId="0" applyFont="1" applyBorder="1" applyAlignment="1">
      <alignment horizontal="center" vertical="center" wrapText="1"/>
    </xf>
    <xf numFmtId="0" fontId="21" fillId="0" borderId="52" xfId="0" applyFont="1" applyBorder="1" applyAlignment="1">
      <alignment horizontal="center" vertical="center" wrapText="1"/>
    </xf>
    <xf numFmtId="0" fontId="10" fillId="11" borderId="14" xfId="0" applyFont="1" applyFill="1" applyBorder="1" applyAlignment="1">
      <alignment horizontal="left" vertical="center" wrapText="1"/>
    </xf>
    <xf numFmtId="0" fontId="21" fillId="0" borderId="67" xfId="0" applyFont="1" applyBorder="1" applyAlignment="1">
      <alignment horizontal="center" vertical="center" wrapText="1"/>
    </xf>
    <xf numFmtId="0" fontId="21" fillId="0" borderId="66" xfId="0" applyFont="1" applyBorder="1" applyAlignment="1">
      <alignment horizontal="center" vertical="center" wrapText="1"/>
    </xf>
    <xf numFmtId="0" fontId="20" fillId="0" borderId="72" xfId="0" applyFont="1" applyBorder="1" applyAlignment="1">
      <alignment horizontal="center" vertical="center" wrapText="1"/>
    </xf>
    <xf numFmtId="0" fontId="20" fillId="0" borderId="45" xfId="0" applyFont="1" applyBorder="1" applyAlignment="1">
      <alignment horizontal="center" vertical="center" wrapText="1"/>
    </xf>
    <xf numFmtId="0" fontId="20" fillId="0" borderId="73" xfId="0" applyFont="1" applyBorder="1" applyAlignment="1">
      <alignment horizontal="center" vertical="center" wrapText="1"/>
    </xf>
    <xf numFmtId="0" fontId="21" fillId="0" borderId="75" xfId="0" applyFont="1" applyBorder="1" applyAlignment="1">
      <alignment horizontal="center" vertical="center" wrapText="1"/>
    </xf>
    <xf numFmtId="0" fontId="15" fillId="0" borderId="67" xfId="0" applyFont="1" applyBorder="1" applyAlignment="1">
      <alignment horizontal="center" vertical="center" wrapText="1"/>
    </xf>
    <xf numFmtId="0" fontId="10" fillId="11" borderId="56" xfId="0" applyFont="1" applyFill="1" applyBorder="1" applyAlignment="1">
      <alignment horizontal="left" vertical="center" wrapText="1"/>
    </xf>
    <xf numFmtId="0" fontId="20" fillId="0" borderId="96" xfId="0" applyFont="1" applyBorder="1" applyAlignment="1">
      <alignment horizontal="center" vertical="center" wrapText="1"/>
    </xf>
    <xf numFmtId="0" fontId="21" fillId="0" borderId="97" xfId="0" applyFont="1" applyBorder="1" applyAlignment="1">
      <alignment horizontal="center" vertical="center" wrapText="1"/>
    </xf>
    <xf numFmtId="0" fontId="21" fillId="0" borderId="98" xfId="0" applyFont="1" applyBorder="1" applyAlignment="1">
      <alignment horizontal="center" vertical="center" wrapText="1"/>
    </xf>
    <xf numFmtId="0" fontId="21" fillId="0" borderId="99" xfId="0" applyFont="1" applyBorder="1" applyAlignment="1">
      <alignment horizontal="center" vertical="center" wrapText="1"/>
    </xf>
    <xf numFmtId="0" fontId="21" fillId="0" borderId="87" xfId="0" applyFont="1" applyBorder="1" applyAlignment="1">
      <alignment horizontal="center" vertical="center" wrapText="1"/>
    </xf>
    <xf numFmtId="0" fontId="21" fillId="0" borderId="86" xfId="0" applyFont="1" applyBorder="1" applyAlignment="1">
      <alignment horizontal="center" vertical="center" wrapText="1"/>
    </xf>
    <xf numFmtId="10" fontId="21" fillId="0" borderId="50" xfId="12" applyNumberFormat="1" applyFont="1" applyBorder="1" applyAlignment="1">
      <alignment horizontal="center" vertical="center" wrapText="1"/>
    </xf>
    <xf numFmtId="10" fontId="21" fillId="0" borderId="15" xfId="12" applyNumberFormat="1" applyFont="1" applyBorder="1" applyAlignment="1">
      <alignment horizontal="center" vertical="center" wrapText="1"/>
    </xf>
    <xf numFmtId="10" fontId="21" fillId="0" borderId="38" xfId="12" applyNumberFormat="1" applyFont="1" applyBorder="1" applyAlignment="1">
      <alignment horizontal="center" vertical="center" wrapText="1"/>
    </xf>
  </cellXfs>
  <cellStyles count="24">
    <cellStyle name="=C:\WINNT35\SYSTEM32\COMMAND.COM" xfId="3" xr:uid="{00000000-0005-0000-0000-000000000000}"/>
    <cellStyle name="greyed" xfId="6" xr:uid="{00000000-0005-0000-0000-000001000000}"/>
    <cellStyle name="Heading 1 2" xfId="1" xr:uid="{00000000-0005-0000-0000-000002000000}"/>
    <cellStyle name="Heading 2 2" xfId="4" xr:uid="{00000000-0005-0000-0000-000003000000}"/>
    <cellStyle name="HeadingTable" xfId="5" xr:uid="{00000000-0005-0000-0000-000004000000}"/>
    <cellStyle name="HeadingTable 19" xfId="20" xr:uid="{2F174C6E-B88C-4A96-97DD-AE749594E9F1}"/>
    <cellStyle name="Komma 2" xfId="21" xr:uid="{81279B1E-4A30-47D1-829B-F9E890371D47}"/>
    <cellStyle name="Komma 3" xfId="23" xr:uid="{B60C9A63-C697-48B7-9A8D-A6D0957F19E3}"/>
    <cellStyle name="Kopf einzelne" xfId="16" xr:uid="{4B2FD90B-5DE7-4AE0-927C-864230F21265}"/>
    <cellStyle name="Kopf erste" xfId="18" xr:uid="{F3701991-8B6E-4E6D-B49F-6DB83A8B0E54}"/>
    <cellStyle name="Link" xfId="9" builtinId="8"/>
    <cellStyle name="Normal 2" xfId="2" xr:uid="{00000000-0005-0000-0000-000007000000}"/>
    <cellStyle name="Normal 2 2" xfId="11" xr:uid="{00000000-0005-0000-0000-000008000000}"/>
    <cellStyle name="Normal 2 2 2" xfId="8" xr:uid="{00000000-0005-0000-0000-000009000000}"/>
    <cellStyle name="Normal 4" xfId="13" xr:uid="{D197297F-704E-4B54-9E74-AFD1163EA3A8}"/>
    <cellStyle name="Normal_20 OPR" xfId="10" xr:uid="{00000000-0005-0000-0000-00000A000000}"/>
    <cellStyle name="optionalExposure" xfId="7" xr:uid="{00000000-0005-0000-0000-00000B000000}"/>
    <cellStyle name="optionalExposure 12" xfId="19" xr:uid="{358C4207-2EC1-47D4-9ADE-E8DCF164198A}"/>
    <cellStyle name="Prozent" xfId="12" builtinId="5"/>
    <cellStyle name="Standard" xfId="0" builtinId="0"/>
    <cellStyle name="Standard 2" xfId="15" xr:uid="{868AB3C9-D0CC-49D9-870B-7AB1C53610B5}"/>
    <cellStyle name="Standard 3" xfId="14" xr:uid="{D7082F74-00A7-4460-9642-3C3BE22EDCF6}"/>
    <cellStyle name="Standard 3 2" xfId="22" xr:uid="{D607826D-6D2D-4C34-A853-0570448D50A8}"/>
    <cellStyle name="Summe" xfId="17" xr:uid="{E978ED61-9AEE-4479-ABC4-CABAF7EE765D}"/>
  </cellStyles>
  <dxfs count="4">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007858"/>
      <color rgb="FF489A7D"/>
      <color rgb="FF084A38"/>
      <color rgb="FFFFFFCC"/>
      <color rgb="FFB1D7CD"/>
      <color rgb="FFF08D8D"/>
      <color rgb="FFEFF7F5"/>
      <color rgb="FF990000"/>
      <color rgb="FFC00000"/>
      <color rgb="FF6E141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externalLink" Target="externalLinks/externalLink2.xml"/><Relationship Id="rId55"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8"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1.xml"/><Relationship Id="rId57"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ustomXml" Target="../customXml/item2.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editAs="oneCell">
    <xdr:from>
      <xdr:col>4</xdr:col>
      <xdr:colOff>1866900</xdr:colOff>
      <xdr:row>98</xdr:row>
      <xdr:rowOff>152400</xdr:rowOff>
    </xdr:from>
    <xdr:to>
      <xdr:col>12</xdr:col>
      <xdr:colOff>107157</xdr:colOff>
      <xdr:row>108</xdr:row>
      <xdr:rowOff>38100</xdr:rowOff>
    </xdr:to>
    <xdr:sp macro="" textlink="">
      <xdr:nvSpPr>
        <xdr:cNvPr id="2" name="AutoShape 1">
          <a:extLst>
            <a:ext uri="{FF2B5EF4-FFF2-40B4-BE49-F238E27FC236}">
              <a16:creationId xmlns:a16="http://schemas.microsoft.com/office/drawing/2014/main" id="{D2017680-07EF-4530-92E1-78F33E395668}"/>
            </a:ext>
          </a:extLst>
        </xdr:cNvPr>
        <xdr:cNvSpPr>
          <a:spLocks noChangeAspect="1" noChangeArrowheads="1"/>
        </xdr:cNvSpPr>
      </xdr:nvSpPr>
      <xdr:spPr bwMode="auto">
        <a:xfrm>
          <a:off x="3848100" y="3448050"/>
          <a:ext cx="9041607" cy="20002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olbde.sharepoint.com/sites/Offenlegung/Freigegebene%20Dokumente/202406/_Archiv/LI1%20-%20Backup%202022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skargl\Local%20Settings\Temporary%20Internet%20Files\OLKB\TBSK2007DB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3"/>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EAD"/>
      <sheetName val="Overview"/>
      <sheetName val="01act"/>
      <sheetName val="02act"/>
      <sheetName val="03bud"/>
      <sheetName val="04"/>
      <sheetName val="05"/>
      <sheetName val="06"/>
      <sheetName val="07"/>
      <sheetName val="op.costs&amp;other"/>
      <sheetName val="keyfacts"/>
      <sheetName val="ROE"/>
      <sheetName val="CIR"/>
      <sheetName val="chart1"/>
      <sheetName val="chart2"/>
      <sheetName val="chart3"/>
      <sheetName val="chart 4"/>
      <sheetName val="CHART"/>
      <sheetName val="CORP"/>
      <sheetName val="INST"/>
      <sheetName val="RET"/>
      <sheetName val="PR"/>
      <sheetName val="TR"/>
      <sheetName val="ROE2"/>
      <sheetName val="°"/>
      <sheetName val="ROE bilanziell chart"/>
      <sheetName val="CIR II"/>
      <sheetName val="Auswertung Bereich kurz"/>
      <sheetName val="Chart cover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rgb="FF007858"/>
    <pageSetUpPr fitToPage="1"/>
  </sheetPr>
  <dimension ref="B1:O80"/>
  <sheetViews>
    <sheetView showGridLines="0" tabSelected="1" zoomScaleNormal="100" workbookViewId="0"/>
  </sheetViews>
  <sheetFormatPr baseColWidth="10" defaultColWidth="9.140625" defaultRowHeight="16.5" x14ac:dyDescent="0.3"/>
  <cols>
    <col min="1" max="1" width="9.140625" style="1"/>
    <col min="2" max="2" width="9.140625" style="2"/>
    <col min="3" max="3" width="8.7109375" style="566" customWidth="1"/>
    <col min="4" max="4" width="13.7109375" style="349" customWidth="1"/>
    <col min="5" max="5" width="178" style="351" customWidth="1"/>
    <col min="6" max="6" width="18.140625" style="1" customWidth="1"/>
    <col min="7" max="16384" width="9.140625" style="1"/>
  </cols>
  <sheetData>
    <row r="1" spans="2:15" ht="20.25" x14ac:dyDescent="0.3">
      <c r="B1" s="929" t="str">
        <f>"OLB AG - Offenlegung gemäß Teil 8 CRR - quantitativer Teil per "&amp; Stichtag</f>
        <v>OLB AG - Offenlegung gemäß Teil 8 CRR - quantitativer Teil per 30.06.2024</v>
      </c>
      <c r="C1" s="929"/>
      <c r="D1" s="929"/>
      <c r="E1" s="929"/>
      <c r="F1" s="560"/>
      <c r="G1" s="560"/>
      <c r="H1" s="560"/>
      <c r="I1" s="560"/>
      <c r="J1" s="560"/>
      <c r="K1" s="560"/>
      <c r="L1" s="560"/>
      <c r="M1" s="560"/>
      <c r="N1" s="560"/>
    </row>
    <row r="2" spans="2:15" x14ac:dyDescent="0.3">
      <c r="B2" s="930" t="s">
        <v>0</v>
      </c>
      <c r="C2" s="930"/>
      <c r="D2" s="930"/>
      <c r="E2" s="930"/>
      <c r="F2" s="560"/>
      <c r="G2" s="560"/>
      <c r="H2" s="560"/>
      <c r="I2" s="560"/>
      <c r="J2" s="560"/>
      <c r="K2" s="560"/>
      <c r="L2" s="560"/>
      <c r="M2" s="560"/>
      <c r="N2" s="560"/>
    </row>
    <row r="3" spans="2:15" x14ac:dyDescent="0.3">
      <c r="F3" s="560"/>
      <c r="G3" s="560"/>
      <c r="H3" s="560"/>
      <c r="I3" s="560"/>
      <c r="J3" s="560"/>
      <c r="K3" s="560"/>
      <c r="L3" s="560"/>
      <c r="M3" s="560"/>
      <c r="N3" s="560"/>
      <c r="O3" s="560"/>
    </row>
    <row r="4" spans="2:15" s="562" customFormat="1" x14ac:dyDescent="0.3">
      <c r="B4" s="690" t="s">
        <v>1</v>
      </c>
      <c r="C4" s="690" t="s">
        <v>2</v>
      </c>
      <c r="D4" s="690" t="s">
        <v>3</v>
      </c>
      <c r="E4" s="694" t="s">
        <v>4</v>
      </c>
      <c r="F4" s="561"/>
      <c r="G4" s="561"/>
      <c r="H4" s="561"/>
      <c r="I4" s="561"/>
      <c r="J4" s="561"/>
      <c r="K4" s="561"/>
      <c r="L4" s="561"/>
      <c r="M4" s="561"/>
      <c r="N4" s="561"/>
      <c r="O4" s="561"/>
    </row>
    <row r="5" spans="2:15" s="350" customFormat="1" ht="15.75" customHeight="1" x14ac:dyDescent="0.3">
      <c r="B5" s="691"/>
      <c r="C5" s="691"/>
      <c r="D5" s="691"/>
      <c r="E5" s="691" t="s">
        <v>5</v>
      </c>
    </row>
    <row r="6" spans="2:15" ht="18.75" customHeight="1" x14ac:dyDescent="0.3">
      <c r="B6" s="928">
        <v>1</v>
      </c>
      <c r="C6" s="928" t="s">
        <v>6</v>
      </c>
      <c r="D6" s="349" t="s">
        <v>7</v>
      </c>
      <c r="E6" s="563" t="s">
        <v>8</v>
      </c>
      <c r="F6" s="560"/>
      <c r="G6" s="560"/>
      <c r="H6" s="560"/>
      <c r="I6" s="560"/>
      <c r="J6" s="560"/>
      <c r="K6" s="560"/>
      <c r="L6" s="560"/>
      <c r="M6" s="560"/>
      <c r="N6" s="560"/>
      <c r="O6" s="560"/>
    </row>
    <row r="7" spans="2:15" x14ac:dyDescent="0.3">
      <c r="B7" s="928"/>
      <c r="C7" s="928"/>
      <c r="D7" s="349" t="s">
        <v>9</v>
      </c>
      <c r="E7" s="563" t="s">
        <v>10</v>
      </c>
      <c r="F7" s="560"/>
      <c r="G7" s="560"/>
      <c r="H7" s="560"/>
      <c r="I7" s="560"/>
      <c r="J7" s="560"/>
      <c r="K7" s="560"/>
      <c r="L7" s="560"/>
      <c r="M7" s="560"/>
      <c r="N7" s="560"/>
      <c r="O7" s="560"/>
    </row>
    <row r="8" spans="2:15" x14ac:dyDescent="0.3">
      <c r="C8" s="349"/>
      <c r="E8" s="563"/>
      <c r="F8" s="560"/>
      <c r="G8" s="560"/>
      <c r="H8" s="560"/>
      <c r="I8" s="560"/>
      <c r="J8" s="560"/>
      <c r="K8" s="560"/>
      <c r="L8" s="560"/>
      <c r="M8" s="560"/>
      <c r="N8" s="560"/>
      <c r="O8" s="560"/>
    </row>
    <row r="9" spans="2:15" x14ac:dyDescent="0.3">
      <c r="B9" s="692"/>
      <c r="C9" s="692"/>
      <c r="D9" s="692"/>
      <c r="E9" s="692" t="s">
        <v>11</v>
      </c>
    </row>
    <row r="10" spans="2:15" ht="16.5" customHeight="1" x14ac:dyDescent="0.3">
      <c r="B10" s="928">
        <v>4</v>
      </c>
      <c r="C10" s="928" t="s">
        <v>12</v>
      </c>
      <c r="D10" s="349" t="s">
        <v>13</v>
      </c>
      <c r="E10" s="563" t="s">
        <v>14</v>
      </c>
      <c r="F10" s="560"/>
      <c r="G10" s="560"/>
      <c r="H10" s="560"/>
      <c r="I10" s="560"/>
      <c r="J10" s="560"/>
      <c r="K10" s="560"/>
      <c r="L10" s="560"/>
      <c r="M10" s="560"/>
      <c r="N10" s="560"/>
      <c r="O10" s="560"/>
    </row>
    <row r="11" spans="2:15" ht="17.100000000000001" customHeight="1" x14ac:dyDescent="0.3">
      <c r="B11" s="928"/>
      <c r="C11" s="928"/>
      <c r="D11" s="349" t="s">
        <v>15</v>
      </c>
      <c r="E11" s="563" t="s">
        <v>16</v>
      </c>
      <c r="F11" s="560"/>
      <c r="G11" s="560"/>
      <c r="H11" s="560"/>
      <c r="I11" s="560"/>
      <c r="J11" s="560"/>
      <c r="K11" s="560"/>
      <c r="L11" s="560"/>
      <c r="M11" s="560"/>
      <c r="N11" s="560"/>
      <c r="O11" s="560"/>
    </row>
    <row r="12" spans="2:15" ht="17.100000000000001" customHeight="1" x14ac:dyDescent="0.3">
      <c r="B12" s="349"/>
      <c r="C12" s="349"/>
      <c r="E12" s="563"/>
    </row>
    <row r="13" spans="2:15" x14ac:dyDescent="0.3">
      <c r="B13" s="692"/>
      <c r="C13" s="692"/>
      <c r="D13" s="692"/>
      <c r="E13" s="692" t="s">
        <v>17</v>
      </c>
    </row>
    <row r="14" spans="2:15" x14ac:dyDescent="0.3">
      <c r="B14" s="928">
        <v>5</v>
      </c>
      <c r="C14" s="928" t="s">
        <v>18</v>
      </c>
      <c r="D14" s="349" t="s">
        <v>19</v>
      </c>
      <c r="E14" s="563" t="s">
        <v>20</v>
      </c>
      <c r="F14" s="560"/>
      <c r="G14" s="560"/>
      <c r="H14" s="560"/>
      <c r="I14" s="560"/>
      <c r="J14" s="560"/>
      <c r="K14" s="560"/>
      <c r="L14" s="560"/>
      <c r="M14" s="560"/>
      <c r="N14" s="560"/>
      <c r="O14" s="560"/>
    </row>
    <row r="15" spans="2:15" ht="17.25" customHeight="1" x14ac:dyDescent="0.3">
      <c r="B15" s="928"/>
      <c r="C15" s="928"/>
      <c r="D15" s="349" t="s">
        <v>21</v>
      </c>
      <c r="E15" s="563" t="s">
        <v>22</v>
      </c>
      <c r="F15" s="560"/>
      <c r="G15" s="560"/>
      <c r="H15" s="560"/>
      <c r="I15" s="560"/>
      <c r="J15" s="560"/>
      <c r="K15" s="560"/>
      <c r="L15" s="560"/>
      <c r="M15" s="560"/>
      <c r="N15" s="560"/>
      <c r="O15" s="560"/>
    </row>
    <row r="16" spans="2:15" ht="17.25" customHeight="1" x14ac:dyDescent="0.3">
      <c r="C16" s="349"/>
      <c r="E16" s="563"/>
      <c r="F16" s="560"/>
      <c r="G16" s="560"/>
      <c r="H16" s="560"/>
      <c r="I16" s="560"/>
      <c r="J16" s="560"/>
      <c r="K16" s="560"/>
      <c r="L16" s="560"/>
      <c r="M16" s="560"/>
      <c r="N16" s="560"/>
      <c r="O16" s="560"/>
    </row>
    <row r="17" spans="2:15" x14ac:dyDescent="0.3">
      <c r="B17" s="692"/>
      <c r="C17" s="692"/>
      <c r="D17" s="692"/>
      <c r="E17" s="692" t="s">
        <v>23</v>
      </c>
    </row>
    <row r="18" spans="2:15" ht="17.25" customHeight="1" x14ac:dyDescent="0.3">
      <c r="B18" s="928">
        <v>6</v>
      </c>
      <c r="C18" s="928" t="s">
        <v>24</v>
      </c>
      <c r="D18" s="349" t="s">
        <v>25</v>
      </c>
      <c r="E18" s="563" t="s">
        <v>26</v>
      </c>
      <c r="F18" s="560"/>
      <c r="G18" s="560"/>
      <c r="H18" s="560"/>
      <c r="I18" s="560"/>
      <c r="J18" s="560"/>
      <c r="K18" s="560"/>
      <c r="L18" s="560"/>
      <c r="M18" s="560"/>
      <c r="N18" s="560"/>
      <c r="O18" s="560"/>
    </row>
    <row r="19" spans="2:15" x14ac:dyDescent="0.3">
      <c r="B19" s="928"/>
      <c r="C19" s="928"/>
      <c r="D19" s="349" t="s">
        <v>27</v>
      </c>
      <c r="E19" s="563" t="s">
        <v>28</v>
      </c>
      <c r="F19" s="560"/>
      <c r="G19" s="560"/>
      <c r="H19" s="560"/>
      <c r="I19" s="560"/>
      <c r="J19" s="560"/>
      <c r="K19" s="560"/>
      <c r="L19" s="560"/>
      <c r="M19" s="560"/>
      <c r="N19" s="560"/>
      <c r="O19" s="560"/>
    </row>
    <row r="20" spans="2:15" ht="17.25" customHeight="1" x14ac:dyDescent="0.3">
      <c r="B20" s="928"/>
      <c r="C20" s="928"/>
      <c r="D20" s="349" t="s">
        <v>29</v>
      </c>
      <c r="E20" s="563" t="s">
        <v>30</v>
      </c>
      <c r="F20" s="560"/>
      <c r="G20" s="560"/>
      <c r="H20" s="560"/>
      <c r="I20" s="560"/>
      <c r="J20" s="560"/>
      <c r="K20" s="560"/>
      <c r="L20" s="560"/>
      <c r="M20" s="560"/>
      <c r="N20" s="560"/>
      <c r="O20" s="560"/>
    </row>
    <row r="21" spans="2:15" ht="17.25" customHeight="1" x14ac:dyDescent="0.3">
      <c r="C21" s="349"/>
      <c r="E21" s="563"/>
      <c r="F21" s="560"/>
      <c r="G21" s="560"/>
      <c r="H21" s="560"/>
      <c r="I21" s="560"/>
      <c r="J21" s="560"/>
      <c r="K21" s="560"/>
      <c r="L21" s="560"/>
      <c r="M21" s="560"/>
      <c r="N21" s="560"/>
      <c r="O21" s="560"/>
    </row>
    <row r="22" spans="2:15" x14ac:dyDescent="0.3">
      <c r="B22" s="693"/>
      <c r="C22" s="693"/>
      <c r="D22" s="693"/>
      <c r="E22" s="693" t="s">
        <v>31</v>
      </c>
    </row>
    <row r="23" spans="2:15" x14ac:dyDescent="0.3">
      <c r="B23" s="928">
        <v>7</v>
      </c>
      <c r="C23" s="928" t="s">
        <v>32</v>
      </c>
      <c r="D23" s="349" t="s">
        <v>33</v>
      </c>
      <c r="E23" s="563" t="s">
        <v>34</v>
      </c>
      <c r="F23" s="560"/>
      <c r="G23" s="560"/>
      <c r="H23" s="560"/>
      <c r="I23" s="560"/>
      <c r="J23" s="560"/>
      <c r="K23" s="560"/>
      <c r="L23" s="560"/>
      <c r="M23" s="560"/>
      <c r="N23" s="560"/>
      <c r="O23" s="560"/>
    </row>
    <row r="24" spans="2:15" x14ac:dyDescent="0.3">
      <c r="B24" s="928"/>
      <c r="C24" s="928"/>
      <c r="D24" s="349" t="s">
        <v>35</v>
      </c>
      <c r="E24" s="563" t="s">
        <v>36</v>
      </c>
      <c r="F24" s="560"/>
      <c r="G24" s="560"/>
      <c r="H24" s="560"/>
      <c r="I24" s="560"/>
      <c r="J24" s="560"/>
      <c r="K24" s="560"/>
      <c r="L24" s="560"/>
      <c r="M24" s="560"/>
      <c r="N24" s="560"/>
      <c r="O24" s="560"/>
    </row>
    <row r="25" spans="2:15" x14ac:dyDescent="0.3">
      <c r="C25" s="349"/>
      <c r="E25" s="563"/>
      <c r="F25" s="560"/>
      <c r="G25" s="560"/>
      <c r="H25" s="560"/>
      <c r="I25" s="560"/>
      <c r="J25" s="560"/>
      <c r="K25" s="560"/>
      <c r="L25" s="560"/>
      <c r="M25" s="560"/>
      <c r="N25" s="560"/>
      <c r="O25" s="560"/>
    </row>
    <row r="26" spans="2:15" x14ac:dyDescent="0.3">
      <c r="B26" s="693"/>
      <c r="C26" s="693"/>
      <c r="D26" s="693"/>
      <c r="E26" s="693" t="s">
        <v>37</v>
      </c>
    </row>
    <row r="27" spans="2:15" ht="17.100000000000001" customHeight="1" x14ac:dyDescent="0.3">
      <c r="B27" s="928">
        <v>8</v>
      </c>
      <c r="C27" s="928" t="s">
        <v>38</v>
      </c>
      <c r="D27" s="349" t="s">
        <v>39</v>
      </c>
      <c r="E27" s="563" t="s">
        <v>40</v>
      </c>
      <c r="F27" s="560"/>
      <c r="G27" s="560"/>
      <c r="H27" s="560"/>
      <c r="I27" s="560"/>
      <c r="J27" s="560"/>
      <c r="K27" s="560"/>
      <c r="L27" s="560"/>
      <c r="M27" s="560"/>
      <c r="N27" s="560"/>
      <c r="O27" s="560"/>
    </row>
    <row r="28" spans="2:15" ht="17.100000000000001" customHeight="1" x14ac:dyDescent="0.3">
      <c r="B28" s="928"/>
      <c r="C28" s="928"/>
      <c r="D28" s="349" t="s">
        <v>41</v>
      </c>
      <c r="E28" s="563" t="s">
        <v>42</v>
      </c>
      <c r="F28" s="560"/>
      <c r="G28" s="560"/>
      <c r="H28" s="560"/>
      <c r="I28" s="560"/>
      <c r="J28" s="560"/>
      <c r="K28" s="560"/>
      <c r="L28" s="560"/>
      <c r="M28" s="560"/>
      <c r="N28" s="560"/>
      <c r="O28" s="560"/>
    </row>
    <row r="29" spans="2:15" ht="17.100000000000001" customHeight="1" x14ac:dyDescent="0.3">
      <c r="B29" s="928"/>
      <c r="C29" s="928"/>
      <c r="D29" s="349" t="s">
        <v>43</v>
      </c>
      <c r="E29" s="563" t="s">
        <v>44</v>
      </c>
      <c r="F29" s="560"/>
      <c r="G29" s="560"/>
      <c r="H29" s="560"/>
      <c r="I29" s="560"/>
      <c r="J29" s="560"/>
      <c r="K29" s="560"/>
      <c r="L29" s="560"/>
      <c r="M29" s="560"/>
      <c r="N29" s="560"/>
      <c r="O29" s="560"/>
    </row>
    <row r="30" spans="2:15" ht="17.100000000000001" customHeight="1" x14ac:dyDescent="0.3">
      <c r="B30" s="928"/>
      <c r="C30" s="928"/>
      <c r="D30" s="349" t="s">
        <v>45</v>
      </c>
      <c r="E30" s="563" t="s">
        <v>46</v>
      </c>
      <c r="F30" s="560"/>
      <c r="G30" s="560"/>
      <c r="H30" s="560"/>
      <c r="I30" s="560"/>
      <c r="J30" s="560"/>
      <c r="K30" s="560"/>
      <c r="L30" s="560"/>
      <c r="M30" s="560"/>
      <c r="N30" s="560"/>
      <c r="O30" s="560"/>
    </row>
    <row r="31" spans="2:15" x14ac:dyDescent="0.3">
      <c r="B31" s="928"/>
      <c r="C31" s="928"/>
      <c r="D31" s="349" t="s">
        <v>47</v>
      </c>
      <c r="E31" s="563" t="s">
        <v>48</v>
      </c>
      <c r="F31" s="560"/>
      <c r="G31" s="560"/>
      <c r="H31" s="560"/>
      <c r="I31" s="560"/>
      <c r="J31" s="560"/>
      <c r="K31" s="560"/>
      <c r="L31" s="560"/>
      <c r="M31" s="560"/>
      <c r="N31" s="560"/>
      <c r="O31" s="560"/>
    </row>
    <row r="32" spans="2:15" x14ac:dyDescent="0.3">
      <c r="B32" s="928"/>
      <c r="C32" s="928"/>
      <c r="D32" s="349" t="s">
        <v>49</v>
      </c>
      <c r="E32" s="563" t="s">
        <v>50</v>
      </c>
      <c r="F32" s="560"/>
      <c r="G32" s="560"/>
      <c r="H32" s="560"/>
      <c r="I32" s="560"/>
      <c r="J32" s="560"/>
      <c r="K32" s="560"/>
      <c r="L32" s="560"/>
      <c r="M32" s="560"/>
      <c r="N32" s="560"/>
      <c r="O32" s="560"/>
    </row>
    <row r="33" spans="2:5" ht="17.100000000000001" customHeight="1" x14ac:dyDescent="0.3">
      <c r="C33" s="349"/>
      <c r="E33" s="563"/>
    </row>
    <row r="34" spans="2:5" x14ac:dyDescent="0.3">
      <c r="B34" s="693"/>
      <c r="C34" s="693"/>
      <c r="D34" s="693"/>
      <c r="E34" s="693" t="s">
        <v>51</v>
      </c>
    </row>
    <row r="35" spans="2:5" x14ac:dyDescent="0.3">
      <c r="B35" s="2">
        <v>9</v>
      </c>
      <c r="C35" s="349" t="s">
        <v>52</v>
      </c>
      <c r="D35" s="349" t="s">
        <v>53</v>
      </c>
      <c r="E35" s="563" t="s">
        <v>54</v>
      </c>
    </row>
    <row r="36" spans="2:5" x14ac:dyDescent="0.3">
      <c r="C36" s="349"/>
      <c r="E36" s="563"/>
    </row>
    <row r="37" spans="2:5" x14ac:dyDescent="0.3">
      <c r="B37" s="693"/>
      <c r="C37" s="693"/>
      <c r="D37" s="693"/>
      <c r="E37" s="693" t="s">
        <v>55</v>
      </c>
    </row>
    <row r="38" spans="2:5" x14ac:dyDescent="0.3">
      <c r="B38" s="928">
        <v>10</v>
      </c>
      <c r="C38" s="928" t="s">
        <v>56</v>
      </c>
      <c r="D38" s="349" t="s">
        <v>57</v>
      </c>
      <c r="E38" s="563" t="s">
        <v>58</v>
      </c>
    </row>
    <row r="39" spans="2:5" x14ac:dyDescent="0.3">
      <c r="B39" s="928"/>
      <c r="C39" s="928"/>
      <c r="D39" s="349" t="s">
        <v>59</v>
      </c>
      <c r="E39" s="563" t="s">
        <v>60</v>
      </c>
    </row>
    <row r="40" spans="2:5" x14ac:dyDescent="0.3">
      <c r="C40" s="349"/>
      <c r="E40" s="563"/>
    </row>
    <row r="41" spans="2:5" x14ac:dyDescent="0.3">
      <c r="B41" s="693"/>
      <c r="C41" s="693"/>
      <c r="D41" s="693"/>
      <c r="E41" s="693" t="s">
        <v>61</v>
      </c>
    </row>
    <row r="42" spans="2:5" ht="17.100000000000001" customHeight="1" x14ac:dyDescent="0.3">
      <c r="B42" s="928">
        <v>11</v>
      </c>
      <c r="C42" s="928" t="s">
        <v>62</v>
      </c>
      <c r="D42" s="349" t="s">
        <v>63</v>
      </c>
      <c r="E42" s="563" t="s">
        <v>64</v>
      </c>
    </row>
    <row r="43" spans="2:5" ht="17.100000000000001" customHeight="1" x14ac:dyDescent="0.3">
      <c r="B43" s="928"/>
      <c r="C43" s="928"/>
      <c r="D43" s="349" t="s">
        <v>63</v>
      </c>
      <c r="E43" s="563" t="s">
        <v>65</v>
      </c>
    </row>
    <row r="44" spans="2:5" ht="17.100000000000001" customHeight="1" x14ac:dyDescent="0.3">
      <c r="B44" s="928"/>
      <c r="C44" s="928"/>
      <c r="D44" s="349" t="s">
        <v>66</v>
      </c>
      <c r="E44" s="563" t="s">
        <v>67</v>
      </c>
    </row>
    <row r="45" spans="2:5" ht="17.100000000000001" customHeight="1" x14ac:dyDescent="0.3">
      <c r="B45" s="928"/>
      <c r="C45" s="928"/>
      <c r="D45" s="349" t="s">
        <v>68</v>
      </c>
      <c r="E45" s="563" t="s">
        <v>69</v>
      </c>
    </row>
    <row r="46" spans="2:5" ht="17.100000000000001" customHeight="1" x14ac:dyDescent="0.3">
      <c r="C46" s="349"/>
      <c r="E46" s="563"/>
    </row>
    <row r="47" spans="2:5" x14ac:dyDescent="0.3">
      <c r="B47" s="693"/>
      <c r="C47" s="693"/>
      <c r="D47" s="693"/>
      <c r="E47" s="693" t="s">
        <v>70</v>
      </c>
    </row>
    <row r="48" spans="2:5" x14ac:dyDescent="0.3">
      <c r="B48" s="349">
        <v>12</v>
      </c>
      <c r="C48" s="349" t="s">
        <v>71</v>
      </c>
      <c r="D48" s="349" t="s">
        <v>72</v>
      </c>
      <c r="E48" s="563" t="s">
        <v>73</v>
      </c>
    </row>
    <row r="49" spans="2:5" x14ac:dyDescent="0.3">
      <c r="C49" s="349"/>
      <c r="E49" s="563"/>
    </row>
    <row r="50" spans="2:5" x14ac:dyDescent="0.3">
      <c r="B50" s="693"/>
      <c r="C50" s="693"/>
      <c r="D50" s="693"/>
      <c r="E50" s="693" t="s">
        <v>74</v>
      </c>
    </row>
    <row r="51" spans="2:5" ht="17.100000000000001" customHeight="1" x14ac:dyDescent="0.3">
      <c r="B51" s="928">
        <v>13</v>
      </c>
      <c r="C51" s="928" t="s">
        <v>75</v>
      </c>
      <c r="D51" s="349" t="s">
        <v>76</v>
      </c>
      <c r="E51" s="563" t="s">
        <v>77</v>
      </c>
    </row>
    <row r="52" spans="2:5" ht="17.100000000000001" customHeight="1" x14ac:dyDescent="0.3">
      <c r="B52" s="928"/>
      <c r="C52" s="928"/>
      <c r="D52" s="349" t="s">
        <v>78</v>
      </c>
      <c r="E52" s="563" t="s">
        <v>79</v>
      </c>
    </row>
    <row r="53" spans="2:5" x14ac:dyDescent="0.3">
      <c r="B53" s="928"/>
      <c r="C53" s="928"/>
      <c r="D53" s="349" t="s">
        <v>80</v>
      </c>
      <c r="E53" s="563" t="s">
        <v>81</v>
      </c>
    </row>
    <row r="54" spans="2:5" x14ac:dyDescent="0.3">
      <c r="B54" s="928"/>
      <c r="C54" s="928"/>
      <c r="D54" s="349" t="s">
        <v>82</v>
      </c>
      <c r="E54" s="563" t="s">
        <v>83</v>
      </c>
    </row>
    <row r="55" spans="2:5" ht="17.100000000000001" customHeight="1" x14ac:dyDescent="0.3">
      <c r="B55" s="928"/>
      <c r="C55" s="928"/>
      <c r="D55" s="349" t="s">
        <v>84</v>
      </c>
      <c r="E55" s="563" t="s">
        <v>85</v>
      </c>
    </row>
    <row r="56" spans="2:5" ht="17.100000000000001" customHeight="1" x14ac:dyDescent="0.3">
      <c r="B56" s="928"/>
      <c r="C56" s="928"/>
      <c r="D56" s="349" t="s">
        <v>86</v>
      </c>
      <c r="E56" s="563" t="s">
        <v>87</v>
      </c>
    </row>
    <row r="57" spans="2:5" ht="17.100000000000001" customHeight="1" x14ac:dyDescent="0.3">
      <c r="B57" s="349"/>
      <c r="C57" s="349"/>
      <c r="E57" s="563"/>
    </row>
    <row r="58" spans="2:5" ht="16.5" customHeight="1" x14ac:dyDescent="0.3">
      <c r="B58" s="693"/>
      <c r="C58" s="693"/>
      <c r="D58" s="693"/>
      <c r="E58" s="693" t="s">
        <v>88</v>
      </c>
    </row>
    <row r="59" spans="2:5" x14ac:dyDescent="0.3">
      <c r="B59" s="928">
        <v>14</v>
      </c>
      <c r="C59" s="928" t="s">
        <v>89</v>
      </c>
      <c r="D59" s="349" t="s">
        <v>90</v>
      </c>
      <c r="E59" s="563" t="s">
        <v>91</v>
      </c>
    </row>
    <row r="60" spans="2:5" x14ac:dyDescent="0.3">
      <c r="B60" s="928"/>
      <c r="C60" s="928"/>
      <c r="D60" s="349" t="s">
        <v>92</v>
      </c>
      <c r="E60" s="563" t="s">
        <v>93</v>
      </c>
    </row>
    <row r="61" spans="2:5" x14ac:dyDescent="0.3">
      <c r="B61" s="928"/>
      <c r="C61" s="928"/>
      <c r="D61" s="349" t="s">
        <v>94</v>
      </c>
      <c r="E61" s="563" t="s">
        <v>95</v>
      </c>
    </row>
    <row r="62" spans="2:5" x14ac:dyDescent="0.3">
      <c r="B62" s="928"/>
      <c r="C62" s="928"/>
      <c r="D62" s="349" t="s">
        <v>96</v>
      </c>
      <c r="E62" s="563" t="s">
        <v>97</v>
      </c>
    </row>
    <row r="63" spans="2:5" x14ac:dyDescent="0.3">
      <c r="C63" s="349"/>
      <c r="E63" s="563"/>
    </row>
    <row r="64" spans="2:5" x14ac:dyDescent="0.3">
      <c r="B64" s="693"/>
      <c r="C64" s="693"/>
      <c r="D64" s="693"/>
      <c r="E64" s="693" t="s">
        <v>98</v>
      </c>
    </row>
    <row r="65" spans="2:5" x14ac:dyDescent="0.3">
      <c r="C65" s="349"/>
      <c r="D65" s="349" t="s">
        <v>99</v>
      </c>
      <c r="E65" s="564" t="s">
        <v>100</v>
      </c>
    </row>
    <row r="66" spans="2:5" x14ac:dyDescent="0.3">
      <c r="C66" s="560"/>
    </row>
    <row r="67" spans="2:5" x14ac:dyDescent="0.3">
      <c r="B67" s="693"/>
      <c r="C67" s="693"/>
      <c r="D67" s="693"/>
      <c r="E67" s="693" t="s">
        <v>101</v>
      </c>
    </row>
    <row r="68" spans="2:5" x14ac:dyDescent="0.3">
      <c r="C68" s="560"/>
      <c r="D68" s="349" t="s">
        <v>102</v>
      </c>
      <c r="E68" s="789" t="s">
        <v>103</v>
      </c>
    </row>
    <row r="69" spans="2:5" x14ac:dyDescent="0.3">
      <c r="C69" s="560"/>
      <c r="D69" s="349" t="s">
        <v>104</v>
      </c>
      <c r="E69" s="789" t="s">
        <v>105</v>
      </c>
    </row>
    <row r="70" spans="2:5" x14ac:dyDescent="0.3">
      <c r="C70" s="560"/>
      <c r="D70" s="349" t="s">
        <v>106</v>
      </c>
      <c r="E70" s="789" t="s">
        <v>107</v>
      </c>
    </row>
    <row r="71" spans="2:5" x14ac:dyDescent="0.3">
      <c r="C71" s="560"/>
      <c r="D71" s="349" t="s">
        <v>108</v>
      </c>
      <c r="E71" s="789" t="s">
        <v>109</v>
      </c>
    </row>
    <row r="72" spans="2:5" x14ac:dyDescent="0.3">
      <c r="C72" s="560"/>
      <c r="D72" s="349" t="s">
        <v>110</v>
      </c>
      <c r="E72" s="789" t="s">
        <v>111</v>
      </c>
    </row>
    <row r="73" spans="2:5" x14ac:dyDescent="0.3">
      <c r="C73" s="560"/>
      <c r="D73" s="349" t="s">
        <v>112</v>
      </c>
      <c r="E73" s="789" t="s">
        <v>113</v>
      </c>
    </row>
    <row r="74" spans="2:5" x14ac:dyDescent="0.3">
      <c r="C74" s="560"/>
      <c r="D74" s="349" t="s">
        <v>114</v>
      </c>
      <c r="E74" s="789" t="s">
        <v>115</v>
      </c>
    </row>
    <row r="75" spans="2:5" x14ac:dyDescent="0.3">
      <c r="C75" s="560"/>
      <c r="D75" s="349" t="s">
        <v>116</v>
      </c>
      <c r="E75" s="789" t="s">
        <v>117</v>
      </c>
    </row>
    <row r="76" spans="2:5" x14ac:dyDescent="0.3">
      <c r="C76" s="560"/>
      <c r="D76" s="349" t="s">
        <v>118</v>
      </c>
      <c r="E76" s="789" t="s">
        <v>119</v>
      </c>
    </row>
    <row r="77" spans="2:5" x14ac:dyDescent="0.3">
      <c r="C77" s="560"/>
    </row>
    <row r="78" spans="2:5" x14ac:dyDescent="0.3">
      <c r="B78" s="567" t="s">
        <v>120</v>
      </c>
    </row>
    <row r="79" spans="2:5" x14ac:dyDescent="0.3">
      <c r="B79" s="567" t="s">
        <v>121</v>
      </c>
    </row>
    <row r="80" spans="2:5" x14ac:dyDescent="0.3">
      <c r="B80" s="567" t="s">
        <v>122</v>
      </c>
      <c r="C80" s="565"/>
    </row>
  </sheetData>
  <mergeCells count="22">
    <mergeCell ref="B27:B32"/>
    <mergeCell ref="C10:C11"/>
    <mergeCell ref="B10:B11"/>
    <mergeCell ref="B14:B15"/>
    <mergeCell ref="B18:B20"/>
    <mergeCell ref="B23:B24"/>
    <mergeCell ref="B59:B62"/>
    <mergeCell ref="C59:C62"/>
    <mergeCell ref="C42:C45"/>
    <mergeCell ref="B42:B45"/>
    <mergeCell ref="B1:E1"/>
    <mergeCell ref="B2:E2"/>
    <mergeCell ref="B51:B56"/>
    <mergeCell ref="C51:C56"/>
    <mergeCell ref="B6:B7"/>
    <mergeCell ref="C38:C39"/>
    <mergeCell ref="C23:C24"/>
    <mergeCell ref="B38:B39"/>
    <mergeCell ref="C6:C7"/>
    <mergeCell ref="C14:C15"/>
    <mergeCell ref="C27:C32"/>
    <mergeCell ref="C18:C20"/>
  </mergeCells>
  <hyperlinks>
    <hyperlink ref="E51" location="_CCR1" display="Analyse der CCR-Risikoposition nach Ansatz" xr:uid="{00000000-0004-0000-0000-000000000000}"/>
    <hyperlink ref="E10" location="_CC1" display="Composition of regulatory own funds" xr:uid="{00000000-0004-0000-0000-000005000000}"/>
    <hyperlink ref="E38" location="_CR4" display="Standardansatz – Kreditrisiko und Wirkung der Kreditrisikominderung" xr:uid="{00000000-0004-0000-0000-000008000000}"/>
    <hyperlink ref="E39" location="_CR5" display="Standardansatz" xr:uid="{00000000-0004-0000-0000-000009000000}"/>
    <hyperlink ref="E18" location="_LR1" display="LRSum – Summarische Abstimmung zwischen bilanzierten Aktiva und Risikopositionen für die Verschuldungsquote" xr:uid="{00000000-0004-0000-0000-00000F000000}"/>
    <hyperlink ref="E19" location="_LR2" display="LRCom – Einheitliche Offenlegung der Verschuldungsquote" xr:uid="{00000000-0004-0000-0000-000010000000}"/>
    <hyperlink ref="E20" location="_LR3" display="LRSpl – Aufgliederung der bilanzwirksamen Risikopositionen (ohne Derivate, SFTs und ausgenommene Risikopositionen)" xr:uid="{00000000-0004-0000-0000-000011000000}"/>
    <hyperlink ref="E6" location="_OV1" display="Übersicht über die Gesamtrisikobeträge" xr:uid="{00000000-0004-0000-0000-000012000000}"/>
    <hyperlink ref="E7" location="_KM1" display="Schlüsselparameter" xr:uid="{00000000-0004-0000-0000-000013000000}"/>
    <hyperlink ref="E35" location="'CR3'!A1" display="CRM techniques overview:  Disclosure of the use of credit risk mitigation techniques" xr:uid="{00000000-0004-0000-0000-000016000000}"/>
    <hyperlink ref="E42" location="_CR6_AIRB" display="IRB-Ansatz – Kreditrisikopositionen nach Risikopositionsklasse und PD-Bandbreite (A-IRB)" xr:uid="{00000000-0004-0000-0000-000017000000}"/>
    <hyperlink ref="E44" location="_CR7A" display="IRB-Ansatz – Offenlegung des Rückgriffs auf CRM-Techniken" xr:uid="{00000000-0004-0000-0000-00001A000000}"/>
    <hyperlink ref="E45" location="_CR8" display="RWEA-Flussrechnung der Kreditrisiken gemäß IRB-Ansatz" xr:uid="{00000000-0004-0000-0000-00001B000000}"/>
    <hyperlink ref="E48" location="_CR10" display="Spezialfinanzierungen und Beteiligungspositionen nach dem einfachen Risikogewichtungsansatz" xr:uid="{00000000-0004-0000-0000-00001E000000}"/>
    <hyperlink ref="E52" location="_CCR2" display="Eigenmittelanforderungen für das CVA-Risiko" xr:uid="{00000000-0004-0000-0000-00001F000000}"/>
    <hyperlink ref="E53" location="_CCR3" display="Standardansatz – CCR-Risikopositionen nach regulatorischer Risikopositionsklasse und Risikogewicht" xr:uid="{00000000-0004-0000-0000-000020000000}"/>
    <hyperlink ref="E54" location="_CCR4" display="IRB-Ansatz – CCR-Risikopositionen nach Risikopositionsklasse und PD-Skala" xr:uid="{00000000-0004-0000-0000-000021000000}"/>
    <hyperlink ref="E55" location="_CCR5" display="Zusammensetzung der Sicherheiten für CCR-Risikopositionen" xr:uid="{00000000-0004-0000-0000-000022000000}"/>
    <hyperlink ref="E56" location="_CCR8" display="Risikopositionen gegenüber zentralen Gegenparteien (CCPs)" xr:uid="{00000000-0004-0000-0000-000025000000}"/>
    <hyperlink ref="E59" location="_SEC1" display="Verbriefungspositionen im Anlagebuch" xr:uid="{00000000-0004-0000-0000-000026000000}"/>
    <hyperlink ref="E61" location="_SEC4" display="Verbriefungspositionen im Anlagebuch und damit verbundene Eigenkapitalanforderungen – Institut, das als Anleger auftritt" xr:uid="{00000000-0004-0000-0000-000029000000}"/>
    <hyperlink ref="E27" location="_CR1" display="Vertragsgemäß bediente und notleidende Risikopositionen und damit verbundene Rückstellungen" xr:uid="{00000000-0004-0000-0000-00002D000000}"/>
    <hyperlink ref="E31" location="_CQ4" display="Qualität notleidender Risikopositionen nach geografischem Gebiet" xr:uid="{00000000-0004-0000-0000-000030000000}"/>
    <hyperlink ref="E32" location="_CQ5" display="Kreditqualität von Darlehen und Kredite an nichtfinanzielle Kapitalgesellschaften nach Wirtschaftszweig" xr:uid="{00000000-0004-0000-0000-000031000000}"/>
    <hyperlink ref="E11" location="_CC2" display="Abstimmung der aufsichtsrechtlichen Eigenmittel mit der in den geprüften Abschlüssen enthaltenen Bilanz" xr:uid="{D41D4BCC-056C-40AC-9F82-9848ABABA147}"/>
    <hyperlink ref="E14" location="_CCyB1" display="Geografische Verteilung der für die Berechnung des antizyklischen Kapitalpuffers wesentlichen Kreditrisikopositionen" xr:uid="{2737601B-DBD7-4E30-ABE3-3AEEBB48FBD4}"/>
    <hyperlink ref="E15" location="_CCyB2" display="Höhe des institutsspezifischen antizyklischen Kapitalpuffers" xr:uid="{1E4AA1DE-1669-4E5B-8D4C-B17A55F8CA91}"/>
    <hyperlink ref="E24" location="_LIQ2" display="Strukturelle Liquiditätsquote" xr:uid="{00000000-0004-0000-0000-00000A000000}"/>
    <hyperlink ref="E23" location="_LIQ1" display="Quantitative Angaben zur LCR" xr:uid="{00000000-0004-0000-0000-000007000000}"/>
    <hyperlink ref="E28" location="_CR1A" display="Restlaufzeit von Risikopositionen" xr:uid="{BB3D88AB-947E-412F-AEF1-8122C581F6BD}"/>
    <hyperlink ref="E29" location="_CR2" display="Veränderung des Bestands notleidender Darlehen und Kredite" xr:uid="{237F9F29-7097-429D-B63B-0A2A713041B1}"/>
    <hyperlink ref="E30" location="_CQ1" display="Kreditqualität gestundeter Risikopositionen" xr:uid="{B77FFC43-0754-4443-BA14-A4314253D34E}"/>
    <hyperlink ref="E43" location="_CR6_FIRB" display="IRB-Ansatz – Kreditrisikopositionen nach Risikopositionsklasse und PD-Bandbreite (F-IRB)" xr:uid="{7B0D608A-81DE-4ABE-B5AB-9FE54AFF3888}"/>
    <hyperlink ref="E62" location="_SEC5" display="Vom Institut verbriefte Risikopositionen – ausgefallene Risikopositionen und spezifische Kreditrisikoanpassungen" xr:uid="{346E130B-D3D9-4142-9DB8-52A246AA86D1}"/>
    <hyperlink ref="E60" location="_SEC3" display="Verbriefungspositionen im Anlagebuch und damit verbundene Eigenkapitalanforderungen – Institut, das als Originator oder Sponsor auftritt" xr:uid="{6EB173E5-4972-4D06-B014-2BAEF674573E}"/>
    <hyperlink ref="E65" location="_IRRBB1" display="Auswirkungen der aufsichtlichen Zinsschockszenarios" xr:uid="{DBB18C00-C024-4104-A0D9-8182C105B019}"/>
    <hyperlink ref="E68" location="_ESG1" display="Anlagebuch - Indikatoren für potenzielle Transitionsrisiken aus dem Klimawandel: Kreditqualität der Risikopositionen nach Sektoren, Emissionen und Restlaufzeit" xr:uid="{644720A0-436A-45CC-94DA-1C266860B973}"/>
    <hyperlink ref="E69" location="_ESG2" display="Anlagebuch - Indikatoren für potenzielle Transitionsrisiken aus dem Klimawandel: Durch Immobilien besicherte Darlehen - Energieeffizienz der Sicherheiten" xr:uid="{22189FC0-8866-4B6E-BD3C-AE22A6A222EE}"/>
    <hyperlink ref="E70" location="_ESG3" display="Anlagebuch - Indikatoren für potenzielle Transitionsrisiken aus dem Klimawandel: Angleichungsparameter" xr:uid="{C7355BF0-9886-4E70-962A-DA6FFCD839DC}"/>
    <hyperlink ref="E71" location="_ESG4" display="Anlagebuch - Indikatoren für potenzielle Transitionsrisiken aus dem Klimawandel: Risikopositionen gegenüber den 20 CO2-intensivsten Unternehmen" xr:uid="{FB9BA4F4-46D7-413E-B7D0-25535C9A3D32}"/>
    <hyperlink ref="E72" location="_ESG5" display="Anlagebuch - Indikatoren für potenzielle physische Risiken aus dem Klimawandel: Risikopositionen mit physischem Risiko" xr:uid="{2343A625-40D5-4AC0-89A5-CE23C0EFBCB2}"/>
    <hyperlink ref="E73" location="_ESG6" display="Übersicht über die wesentlichen Leistungsindikatoren (KPI) für taxonomiekonforme Risikopositionen" xr:uid="{A4A53D31-3B42-4BB3-880F-4B1344BECF74}"/>
    <hyperlink ref="E74" location="_ESG7" display="Risikomindernde Maßnahmen: Vermögenswerte für die Berechnung der GAR" xr:uid="{1E8B6EF3-D821-42E6-B4BC-D3E91598D841}"/>
    <hyperlink ref="E75" location="_ESG8" display="GAR (%)" xr:uid="{238D146D-36E3-461D-84E2-E99CD1321ABC}"/>
    <hyperlink ref="E76" location="_ESG10" display="Sonstige Klimaschutzmaßnahmen, die nicht in der EU-Taxonomie abgebildet werden" xr:uid="{83422EF4-D90F-4E94-AD7C-8D7F925A4ACA}"/>
  </hyperlinks>
  <pageMargins left="0.7" right="0.7" top="0.75" bottom="0.75" header="0.3" footer="0.3"/>
  <pageSetup paperSize="9" scale="5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Tabelle15">
    <tabColor rgb="FFB1D7CD"/>
    <pageSetUpPr fitToPage="1"/>
  </sheetPr>
  <dimension ref="A2:F21"/>
  <sheetViews>
    <sheetView showGridLines="0" zoomScaleNormal="100" workbookViewId="0">
      <selection activeCell="G18" sqref="G18"/>
    </sheetView>
  </sheetViews>
  <sheetFormatPr baseColWidth="10" defaultColWidth="9.140625" defaultRowHeight="16.5" x14ac:dyDescent="0.3"/>
  <cols>
    <col min="1" max="1" width="5.7109375" style="137" customWidth="1"/>
    <col min="2" max="2" width="9.140625" style="137"/>
    <col min="3" max="3" width="70.140625" style="137" customWidth="1"/>
    <col min="4" max="4" width="19.28515625" style="145" bestFit="1" customWidth="1"/>
    <col min="5" max="16384" width="9.140625" style="137"/>
  </cols>
  <sheetData>
    <row r="2" spans="1:6" ht="33.75" customHeight="1" x14ac:dyDescent="0.3">
      <c r="A2" s="4"/>
      <c r="B2" s="945" t="s">
        <v>513</v>
      </c>
      <c r="C2" s="945"/>
      <c r="D2" s="945"/>
    </row>
    <row r="3" spans="1:6" ht="15" customHeight="1" x14ac:dyDescent="0.3">
      <c r="A3" s="4"/>
      <c r="B3" s="4" t="str">
        <f>Stichtag &amp; Einheit_Mio</f>
        <v>30.06.2024 - in Mio. €</v>
      </c>
      <c r="C3" s="138"/>
      <c r="D3" s="138"/>
    </row>
    <row r="4" spans="1:6" x14ac:dyDescent="0.3">
      <c r="A4" s="4"/>
      <c r="B4" s="4"/>
      <c r="C4" s="4"/>
      <c r="D4" s="4"/>
    </row>
    <row r="5" spans="1:6" x14ac:dyDescent="0.3">
      <c r="A5" s="4"/>
      <c r="B5" s="4"/>
      <c r="C5" s="4"/>
      <c r="D5" s="64" t="s">
        <v>392</v>
      </c>
    </row>
    <row r="6" spans="1:6" x14ac:dyDescent="0.3">
      <c r="A6" s="4"/>
      <c r="B6" s="69"/>
      <c r="C6" s="69"/>
      <c r="D6" s="146" t="s">
        <v>514</v>
      </c>
    </row>
    <row r="7" spans="1:6" x14ac:dyDescent="0.3">
      <c r="A7" s="4"/>
      <c r="B7" s="18">
        <v>1</v>
      </c>
      <c r="C7" s="19" t="s">
        <v>515</v>
      </c>
      <c r="D7" s="147">
        <v>36482</v>
      </c>
      <c r="E7" s="139"/>
      <c r="F7" s="140"/>
    </row>
    <row r="8" spans="1:6" ht="33" x14ac:dyDescent="0.3">
      <c r="A8" s="4"/>
      <c r="B8" s="21">
        <v>2</v>
      </c>
      <c r="C8" s="25" t="s">
        <v>516</v>
      </c>
      <c r="D8" s="94">
        <v>0</v>
      </c>
      <c r="E8" s="139"/>
      <c r="F8" s="140"/>
    </row>
    <row r="9" spans="1:6" ht="33" x14ac:dyDescent="0.3">
      <c r="A9" s="4"/>
      <c r="B9" s="21">
        <v>3</v>
      </c>
      <c r="C9" s="25" t="s">
        <v>517</v>
      </c>
      <c r="D9" s="148">
        <v>0</v>
      </c>
    </row>
    <row r="10" spans="1:6" ht="33" x14ac:dyDescent="0.3">
      <c r="A10" s="4"/>
      <c r="B10" s="21">
        <v>4</v>
      </c>
      <c r="C10" s="25" t="s">
        <v>518</v>
      </c>
      <c r="D10" s="148">
        <v>0</v>
      </c>
    </row>
    <row r="11" spans="1:6" ht="51" customHeight="1" x14ac:dyDescent="0.3">
      <c r="A11" s="4"/>
      <c r="B11" s="21">
        <v>5</v>
      </c>
      <c r="C11" s="25" t="s">
        <v>519</v>
      </c>
      <c r="D11" s="148">
        <v>-25</v>
      </c>
    </row>
    <row r="12" spans="1:6" ht="33" x14ac:dyDescent="0.3">
      <c r="A12" s="4"/>
      <c r="B12" s="21">
        <v>6</v>
      </c>
      <c r="C12" s="25" t="s">
        <v>520</v>
      </c>
      <c r="D12" s="22">
        <v>0</v>
      </c>
    </row>
    <row r="13" spans="1:6" x14ac:dyDescent="0.3">
      <c r="A13" s="4"/>
      <c r="B13" s="21">
        <v>7</v>
      </c>
      <c r="C13" s="25" t="s">
        <v>521</v>
      </c>
      <c r="D13" s="149">
        <v>0</v>
      </c>
    </row>
    <row r="14" spans="1:6" x14ac:dyDescent="0.3">
      <c r="A14" s="4"/>
      <c r="B14" s="21">
        <v>8</v>
      </c>
      <c r="C14" s="25" t="s">
        <v>522</v>
      </c>
      <c r="D14" s="148">
        <v>686</v>
      </c>
    </row>
    <row r="15" spans="1:6" x14ac:dyDescent="0.3">
      <c r="A15" s="4"/>
      <c r="B15" s="21">
        <v>9</v>
      </c>
      <c r="C15" s="25" t="s">
        <v>523</v>
      </c>
      <c r="D15" s="148">
        <v>56</v>
      </c>
    </row>
    <row r="16" spans="1:6" ht="33" x14ac:dyDescent="0.3">
      <c r="A16" s="4"/>
      <c r="B16" s="21">
        <v>10</v>
      </c>
      <c r="C16" s="25" t="s">
        <v>524</v>
      </c>
      <c r="D16" s="148">
        <v>1277</v>
      </c>
    </row>
    <row r="17" spans="1:4" ht="49.5" x14ac:dyDescent="0.3">
      <c r="A17" s="4"/>
      <c r="B17" s="21">
        <v>11</v>
      </c>
      <c r="C17" s="25" t="s">
        <v>525</v>
      </c>
      <c r="D17" s="150">
        <v>0</v>
      </c>
    </row>
    <row r="18" spans="1:4" ht="33" x14ac:dyDescent="0.3">
      <c r="A18" s="4"/>
      <c r="B18" s="21" t="s">
        <v>526</v>
      </c>
      <c r="C18" s="51" t="s">
        <v>527</v>
      </c>
      <c r="D18" s="150">
        <v>0</v>
      </c>
    </row>
    <row r="19" spans="1:4" ht="33" x14ac:dyDescent="0.3">
      <c r="A19" s="4"/>
      <c r="B19" s="21" t="s">
        <v>528</v>
      </c>
      <c r="C19" s="51" t="s">
        <v>529</v>
      </c>
      <c r="D19" s="150">
        <v>0</v>
      </c>
    </row>
    <row r="20" spans="1:4" x14ac:dyDescent="0.3">
      <c r="A20" s="4"/>
      <c r="B20" s="23">
        <v>12</v>
      </c>
      <c r="C20" s="26" t="s">
        <v>530</v>
      </c>
      <c r="D20" s="152">
        <v>-3122</v>
      </c>
    </row>
    <row r="21" spans="1:4" x14ac:dyDescent="0.3">
      <c r="A21" s="4"/>
      <c r="B21" s="16">
        <v>13</v>
      </c>
      <c r="C21" s="11" t="s">
        <v>210</v>
      </c>
      <c r="D21" s="144">
        <v>35354</v>
      </c>
    </row>
  </sheetData>
  <mergeCells count="1">
    <mergeCell ref="B2:D2"/>
  </mergeCells>
  <pageMargins left="0.7" right="0.7" top="0.75" bottom="0.75" header="0.3" footer="0.3"/>
  <pageSetup paperSize="9" scale="88"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Tabelle16">
    <tabColor rgb="FFB1D7CD"/>
    <pageSetUpPr fitToPage="1"/>
  </sheetPr>
  <dimension ref="A1:M73"/>
  <sheetViews>
    <sheetView showGridLines="0" zoomScaleNormal="100" workbookViewId="0">
      <selection activeCell="H57" sqref="H57"/>
    </sheetView>
  </sheetViews>
  <sheetFormatPr baseColWidth="10" defaultColWidth="9.140625" defaultRowHeight="16.5" x14ac:dyDescent="0.3"/>
  <cols>
    <col min="1" max="1" width="5.7109375" style="153" customWidth="1"/>
    <col min="2" max="2" width="9.5703125" style="158" customWidth="1"/>
    <col min="3" max="3" width="87.28515625" style="153" customWidth="1"/>
    <col min="4" max="4" width="15.5703125" style="153" customWidth="1"/>
    <col min="5" max="5" width="15.5703125" style="159" customWidth="1"/>
    <col min="6" max="6" width="9.140625" style="153" customWidth="1"/>
    <col min="7" max="16384" width="9.140625" style="153"/>
  </cols>
  <sheetData>
    <row r="1" spans="1:6" x14ac:dyDescent="0.3">
      <c r="A1" s="4"/>
      <c r="B1" s="14"/>
      <c r="C1" s="4"/>
      <c r="D1" s="4"/>
      <c r="E1" s="61"/>
    </row>
    <row r="2" spans="1:6" x14ac:dyDescent="0.3">
      <c r="A2" s="154"/>
      <c r="B2" s="155" t="s">
        <v>531</v>
      </c>
      <c r="C2" s="4"/>
      <c r="D2" s="4"/>
      <c r="E2" s="61"/>
    </row>
    <row r="3" spans="1:6" x14ac:dyDescent="0.3">
      <c r="A3" s="4"/>
      <c r="B3" s="4" t="str">
        <f>Stichtag &amp; Einheit_Mio</f>
        <v>30.06.2024 - in Mio. €</v>
      </c>
      <c r="C3" s="4"/>
      <c r="D3" s="4"/>
      <c r="E3" s="61"/>
    </row>
    <row r="4" spans="1:6" x14ac:dyDescent="0.3">
      <c r="A4" s="4"/>
      <c r="B4" s="4"/>
      <c r="C4" s="4"/>
      <c r="D4" s="4"/>
      <c r="E4" s="61"/>
    </row>
    <row r="5" spans="1:6" ht="30.75" customHeight="1" x14ac:dyDescent="0.3">
      <c r="A5" s="4"/>
      <c r="B5" s="14"/>
      <c r="C5" s="4"/>
      <c r="D5" s="946" t="s">
        <v>532</v>
      </c>
      <c r="E5" s="946"/>
    </row>
    <row r="6" spans="1:6" x14ac:dyDescent="0.3">
      <c r="A6" s="4"/>
      <c r="B6" s="948"/>
      <c r="C6" s="948"/>
      <c r="D6" s="118" t="s">
        <v>392</v>
      </c>
      <c r="E6" s="64" t="s">
        <v>237</v>
      </c>
    </row>
    <row r="7" spans="1:6" x14ac:dyDescent="0.3">
      <c r="A7" s="4"/>
      <c r="B7" s="949"/>
      <c r="C7" s="949"/>
      <c r="D7" s="519" t="str">
        <f>Stichtag</f>
        <v>30.06.2024</v>
      </c>
      <c r="E7" s="519">
        <f>Stichtag_VP</f>
        <v>45291</v>
      </c>
    </row>
    <row r="8" spans="1:6" x14ac:dyDescent="0.3">
      <c r="A8" s="4"/>
      <c r="B8" s="950" t="s">
        <v>533</v>
      </c>
      <c r="C8" s="950"/>
      <c r="D8" s="950"/>
      <c r="E8" s="950"/>
    </row>
    <row r="9" spans="1:6" x14ac:dyDescent="0.3">
      <c r="A9" s="4"/>
      <c r="B9" s="164">
        <v>1</v>
      </c>
      <c r="C9" s="165" t="s">
        <v>534</v>
      </c>
      <c r="D9" s="166">
        <v>33587</v>
      </c>
      <c r="E9" s="166">
        <v>26273</v>
      </c>
    </row>
    <row r="10" spans="1:6" ht="33" x14ac:dyDescent="0.3">
      <c r="A10" s="4"/>
      <c r="B10" s="167">
        <v>2</v>
      </c>
      <c r="C10" s="168" t="s">
        <v>535</v>
      </c>
      <c r="D10" s="169">
        <v>0</v>
      </c>
      <c r="E10" s="169">
        <v>0</v>
      </c>
    </row>
    <row r="11" spans="1:6" x14ac:dyDescent="0.3">
      <c r="A11" s="4"/>
      <c r="B11" s="167">
        <v>3</v>
      </c>
      <c r="C11" s="168" t="s">
        <v>536</v>
      </c>
      <c r="D11" s="169">
        <v>0</v>
      </c>
      <c r="E11" s="169">
        <v>0</v>
      </c>
    </row>
    <row r="12" spans="1:6" ht="33" x14ac:dyDescent="0.3">
      <c r="A12" s="4"/>
      <c r="B12" s="167">
        <v>4</v>
      </c>
      <c r="C12" s="174" t="s">
        <v>537</v>
      </c>
      <c r="D12" s="169">
        <v>0</v>
      </c>
      <c r="E12" s="169">
        <v>0</v>
      </c>
      <c r="F12" s="140"/>
    </row>
    <row r="13" spans="1:6" x14ac:dyDescent="0.3">
      <c r="A13" s="4"/>
      <c r="B13" s="167">
        <v>5</v>
      </c>
      <c r="C13" s="170" t="s">
        <v>538</v>
      </c>
      <c r="D13" s="169">
        <v>0</v>
      </c>
      <c r="E13" s="169">
        <v>0</v>
      </c>
    </row>
    <row r="14" spans="1:6" x14ac:dyDescent="0.3">
      <c r="A14" s="4"/>
      <c r="B14" s="167">
        <v>6</v>
      </c>
      <c r="C14" s="168" t="s">
        <v>539</v>
      </c>
      <c r="D14" s="169">
        <v>-41</v>
      </c>
      <c r="E14" s="169">
        <v>-23</v>
      </c>
    </row>
    <row r="15" spans="1:6" x14ac:dyDescent="0.3">
      <c r="A15" s="4"/>
      <c r="B15" s="520">
        <v>7</v>
      </c>
      <c r="C15" s="521" t="s">
        <v>540</v>
      </c>
      <c r="D15" s="522">
        <v>33546</v>
      </c>
      <c r="E15" s="522">
        <v>26250</v>
      </c>
    </row>
    <row r="16" spans="1:6" x14ac:dyDescent="0.3">
      <c r="A16" s="4"/>
      <c r="B16" s="950" t="s">
        <v>541</v>
      </c>
      <c r="C16" s="950"/>
      <c r="D16" s="950"/>
      <c r="E16" s="950"/>
    </row>
    <row r="17" spans="1:5" ht="33" x14ac:dyDescent="0.3">
      <c r="A17" s="4"/>
      <c r="B17" s="164">
        <v>8</v>
      </c>
      <c r="C17" s="171" t="s">
        <v>542</v>
      </c>
      <c r="D17" s="166">
        <v>539</v>
      </c>
      <c r="E17" s="166">
        <v>415</v>
      </c>
    </row>
    <row r="18" spans="1:5" ht="33" x14ac:dyDescent="0.3">
      <c r="A18" s="4"/>
      <c r="B18" s="167" t="s">
        <v>543</v>
      </c>
      <c r="C18" s="184" t="s">
        <v>544</v>
      </c>
      <c r="D18" s="169">
        <v>0</v>
      </c>
      <c r="E18" s="169">
        <v>0</v>
      </c>
    </row>
    <row r="19" spans="1:5" ht="33" x14ac:dyDescent="0.3">
      <c r="A19" s="4"/>
      <c r="B19" s="167">
        <v>9</v>
      </c>
      <c r="C19" s="168" t="s">
        <v>545</v>
      </c>
      <c r="D19" s="169">
        <v>147</v>
      </c>
      <c r="E19" s="169">
        <v>133</v>
      </c>
    </row>
    <row r="20" spans="1:5" ht="33" x14ac:dyDescent="0.3">
      <c r="A20" s="4"/>
      <c r="B20" s="167" t="s">
        <v>546</v>
      </c>
      <c r="C20" s="185" t="s">
        <v>547</v>
      </c>
      <c r="D20" s="169">
        <v>0</v>
      </c>
      <c r="E20" s="169">
        <v>0</v>
      </c>
    </row>
    <row r="21" spans="1:5" x14ac:dyDescent="0.3">
      <c r="A21" s="4"/>
      <c r="B21" s="167" t="s">
        <v>548</v>
      </c>
      <c r="C21" s="172" t="s">
        <v>549</v>
      </c>
      <c r="D21" s="169">
        <v>0</v>
      </c>
      <c r="E21" s="169">
        <v>0</v>
      </c>
    </row>
    <row r="22" spans="1:5" x14ac:dyDescent="0.3">
      <c r="A22" s="4"/>
      <c r="B22" s="167">
        <v>10</v>
      </c>
      <c r="C22" s="173" t="s">
        <v>550</v>
      </c>
      <c r="D22" s="169">
        <v>0</v>
      </c>
      <c r="E22" s="169">
        <v>0</v>
      </c>
    </row>
    <row r="23" spans="1:5" x14ac:dyDescent="0.3">
      <c r="A23" s="4"/>
      <c r="B23" s="167" t="s">
        <v>551</v>
      </c>
      <c r="C23" s="174" t="s">
        <v>552</v>
      </c>
      <c r="D23" s="169">
        <v>0</v>
      </c>
      <c r="E23" s="169">
        <v>0</v>
      </c>
    </row>
    <row r="24" spans="1:5" x14ac:dyDescent="0.3">
      <c r="A24" s="4"/>
      <c r="B24" s="167" t="s">
        <v>553</v>
      </c>
      <c r="C24" s="174" t="s">
        <v>554</v>
      </c>
      <c r="D24" s="169">
        <v>0</v>
      </c>
      <c r="E24" s="169">
        <v>0</v>
      </c>
    </row>
    <row r="25" spans="1:5" x14ac:dyDescent="0.3">
      <c r="A25" s="4"/>
      <c r="B25" s="167">
        <v>11</v>
      </c>
      <c r="C25" s="168" t="s">
        <v>555</v>
      </c>
      <c r="D25" s="169">
        <v>0</v>
      </c>
      <c r="E25" s="169">
        <v>0</v>
      </c>
    </row>
    <row r="26" spans="1:5" ht="33" x14ac:dyDescent="0.3">
      <c r="A26" s="4"/>
      <c r="B26" s="167">
        <v>12</v>
      </c>
      <c r="C26" s="168" t="s">
        <v>556</v>
      </c>
      <c r="D26" s="169">
        <v>0</v>
      </c>
      <c r="E26" s="169">
        <v>0</v>
      </c>
    </row>
    <row r="27" spans="1:5" x14ac:dyDescent="0.3">
      <c r="A27" s="4"/>
      <c r="B27" s="523">
        <v>13</v>
      </c>
      <c r="C27" s="524" t="s">
        <v>557</v>
      </c>
      <c r="D27" s="525">
        <v>686</v>
      </c>
      <c r="E27" s="525">
        <v>548</v>
      </c>
    </row>
    <row r="28" spans="1:5" x14ac:dyDescent="0.3">
      <c r="A28" s="4"/>
      <c r="B28" s="951" t="s">
        <v>558</v>
      </c>
      <c r="C28" s="951"/>
      <c r="D28" s="951"/>
      <c r="E28" s="951"/>
    </row>
    <row r="29" spans="1:5" ht="33" x14ac:dyDescent="0.3">
      <c r="A29" s="4"/>
      <c r="B29" s="64">
        <v>14</v>
      </c>
      <c r="C29" s="143" t="s">
        <v>559</v>
      </c>
      <c r="D29" s="142">
        <v>0</v>
      </c>
      <c r="E29" s="142">
        <v>0</v>
      </c>
    </row>
    <row r="30" spans="1:5" x14ac:dyDescent="0.3">
      <c r="A30" s="4"/>
      <c r="B30" s="64">
        <v>15</v>
      </c>
      <c r="C30" s="143" t="s">
        <v>560</v>
      </c>
      <c r="D30" s="142">
        <v>0</v>
      </c>
      <c r="E30" s="142">
        <v>0</v>
      </c>
    </row>
    <row r="31" spans="1:5" x14ac:dyDescent="0.3">
      <c r="A31" s="4"/>
      <c r="B31" s="64">
        <v>16</v>
      </c>
      <c r="C31" s="143" t="s">
        <v>561</v>
      </c>
      <c r="D31" s="142">
        <v>56</v>
      </c>
      <c r="E31" s="142">
        <v>60</v>
      </c>
    </row>
    <row r="32" spans="1:5" ht="33" x14ac:dyDescent="0.3">
      <c r="A32" s="4"/>
      <c r="B32" s="64" t="s">
        <v>562</v>
      </c>
      <c r="C32" s="143" t="s">
        <v>563</v>
      </c>
      <c r="D32" s="142">
        <v>0</v>
      </c>
      <c r="E32" s="142">
        <v>0</v>
      </c>
    </row>
    <row r="33" spans="1:5" x14ac:dyDescent="0.3">
      <c r="A33" s="4"/>
      <c r="B33" s="64">
        <v>17</v>
      </c>
      <c r="C33" s="143" t="s">
        <v>564</v>
      </c>
      <c r="D33" s="142">
        <v>0</v>
      </c>
      <c r="E33" s="142">
        <v>0</v>
      </c>
    </row>
    <row r="34" spans="1:5" x14ac:dyDescent="0.3">
      <c r="A34" s="4"/>
      <c r="B34" s="64" t="s">
        <v>565</v>
      </c>
      <c r="C34" s="143" t="s">
        <v>566</v>
      </c>
      <c r="D34" s="142">
        <v>0</v>
      </c>
      <c r="E34" s="142">
        <v>0</v>
      </c>
    </row>
    <row r="35" spans="1:5" x14ac:dyDescent="0.3">
      <c r="A35" s="4"/>
      <c r="B35" s="526">
        <v>18</v>
      </c>
      <c r="C35" s="527" t="s">
        <v>567</v>
      </c>
      <c r="D35" s="528">
        <v>56</v>
      </c>
      <c r="E35" s="528">
        <v>60</v>
      </c>
    </row>
    <row r="36" spans="1:5" x14ac:dyDescent="0.3">
      <c r="A36" s="4"/>
      <c r="B36" s="950" t="s">
        <v>568</v>
      </c>
      <c r="C36" s="950"/>
      <c r="D36" s="950"/>
      <c r="E36" s="950"/>
    </row>
    <row r="37" spans="1:5" x14ac:dyDescent="0.3">
      <c r="A37" s="4"/>
      <c r="B37" s="64">
        <v>19</v>
      </c>
      <c r="C37" s="143" t="s">
        <v>569</v>
      </c>
      <c r="D37" s="142">
        <v>5237</v>
      </c>
      <c r="E37" s="142">
        <v>4294</v>
      </c>
    </row>
    <row r="38" spans="1:5" x14ac:dyDescent="0.3">
      <c r="A38" s="4"/>
      <c r="B38" s="64">
        <v>20</v>
      </c>
      <c r="C38" s="143" t="s">
        <v>570</v>
      </c>
      <c r="D38" s="142">
        <v>-3960</v>
      </c>
      <c r="E38" s="142">
        <v>-3164</v>
      </c>
    </row>
    <row r="39" spans="1:5" ht="33" x14ac:dyDescent="0.3">
      <c r="A39" s="4"/>
      <c r="B39" s="64">
        <v>21</v>
      </c>
      <c r="C39" s="143" t="s">
        <v>571</v>
      </c>
      <c r="D39" s="142">
        <v>0</v>
      </c>
      <c r="E39" s="142">
        <v>0</v>
      </c>
    </row>
    <row r="40" spans="1:5" x14ac:dyDescent="0.3">
      <c r="A40" s="4"/>
      <c r="B40" s="526">
        <v>22</v>
      </c>
      <c r="C40" s="527" t="s">
        <v>572</v>
      </c>
      <c r="D40" s="529">
        <v>1277</v>
      </c>
      <c r="E40" s="529">
        <v>1130</v>
      </c>
    </row>
    <row r="41" spans="1:5" x14ac:dyDescent="0.3">
      <c r="A41" s="4"/>
      <c r="B41" s="947" t="s">
        <v>573</v>
      </c>
      <c r="C41" s="947"/>
      <c r="D41" s="947"/>
      <c r="E41" s="947"/>
    </row>
    <row r="42" spans="1:5" ht="33" x14ac:dyDescent="0.3">
      <c r="A42" s="4"/>
      <c r="B42" s="65" t="s">
        <v>574</v>
      </c>
      <c r="C42" s="48" t="s">
        <v>575</v>
      </c>
      <c r="D42" s="175">
        <v>0</v>
      </c>
      <c r="E42" s="175">
        <v>0</v>
      </c>
    </row>
    <row r="43" spans="1:5" ht="33" x14ac:dyDescent="0.3">
      <c r="A43" s="4"/>
      <c r="B43" s="66" t="s">
        <v>576</v>
      </c>
      <c r="C43" s="51" t="s">
        <v>577</v>
      </c>
      <c r="D43" s="150">
        <v>0</v>
      </c>
      <c r="E43" s="150">
        <v>0</v>
      </c>
    </row>
    <row r="44" spans="1:5" ht="33" x14ac:dyDescent="0.3">
      <c r="A44" s="4"/>
      <c r="B44" s="66" t="s">
        <v>578</v>
      </c>
      <c r="C44" s="176" t="s">
        <v>579</v>
      </c>
      <c r="D44" s="150">
        <v>0</v>
      </c>
      <c r="E44" s="150">
        <v>0</v>
      </c>
    </row>
    <row r="45" spans="1:5" ht="33" x14ac:dyDescent="0.3">
      <c r="A45" s="4"/>
      <c r="B45" s="66" t="s">
        <v>580</v>
      </c>
      <c r="C45" s="176" t="s">
        <v>581</v>
      </c>
      <c r="D45" s="150">
        <v>0</v>
      </c>
      <c r="E45" s="150">
        <v>0</v>
      </c>
    </row>
    <row r="46" spans="1:5" ht="33" x14ac:dyDescent="0.3">
      <c r="A46" s="4"/>
      <c r="B46" s="66" t="s">
        <v>582</v>
      </c>
      <c r="C46" s="177" t="s">
        <v>583</v>
      </c>
      <c r="D46" s="150">
        <v>0</v>
      </c>
      <c r="E46" s="150">
        <v>0</v>
      </c>
    </row>
    <row r="47" spans="1:5" x14ac:dyDescent="0.3">
      <c r="A47" s="4"/>
      <c r="B47" s="66" t="s">
        <v>584</v>
      </c>
      <c r="C47" s="176" t="s">
        <v>585</v>
      </c>
      <c r="D47" s="150">
        <v>-210</v>
      </c>
      <c r="E47" s="150">
        <v>-192</v>
      </c>
    </row>
    <row r="48" spans="1:5" x14ac:dyDescent="0.3">
      <c r="A48" s="4"/>
      <c r="B48" s="66" t="s">
        <v>586</v>
      </c>
      <c r="C48" s="176" t="s">
        <v>587</v>
      </c>
      <c r="D48" s="150">
        <v>0</v>
      </c>
      <c r="E48" s="150">
        <v>0</v>
      </c>
    </row>
    <row r="49" spans="1:12" ht="33" x14ac:dyDescent="0.3">
      <c r="A49" s="4"/>
      <c r="B49" s="66" t="s">
        <v>588</v>
      </c>
      <c r="C49" s="176" t="s">
        <v>589</v>
      </c>
      <c r="D49" s="150">
        <v>0</v>
      </c>
      <c r="E49" s="150">
        <v>0</v>
      </c>
    </row>
    <row r="50" spans="1:12" ht="33" x14ac:dyDescent="0.3">
      <c r="A50" s="4"/>
      <c r="B50" s="66" t="s">
        <v>590</v>
      </c>
      <c r="C50" s="176" t="s">
        <v>591</v>
      </c>
      <c r="D50" s="150">
        <v>0</v>
      </c>
      <c r="E50" s="150">
        <v>0</v>
      </c>
    </row>
    <row r="51" spans="1:12" x14ac:dyDescent="0.3">
      <c r="A51" s="4"/>
      <c r="B51" s="66" t="s">
        <v>592</v>
      </c>
      <c r="C51" s="176" t="s">
        <v>593</v>
      </c>
      <c r="D51" s="150">
        <v>0</v>
      </c>
      <c r="E51" s="150">
        <v>0</v>
      </c>
    </row>
    <row r="52" spans="1:12" x14ac:dyDescent="0.3">
      <c r="A52" s="4"/>
      <c r="B52" s="530" t="s">
        <v>594</v>
      </c>
      <c r="C52" s="531" t="s">
        <v>595</v>
      </c>
      <c r="D52" s="532">
        <v>-210</v>
      </c>
      <c r="E52" s="532">
        <v>-192</v>
      </c>
    </row>
    <row r="53" spans="1:12" x14ac:dyDescent="0.3">
      <c r="A53" s="4"/>
      <c r="B53" s="947" t="s">
        <v>596</v>
      </c>
      <c r="C53" s="947"/>
      <c r="D53" s="947"/>
      <c r="E53" s="947"/>
    </row>
    <row r="54" spans="1:12" x14ac:dyDescent="0.3">
      <c r="A54" s="4"/>
      <c r="B54" s="65">
        <v>23</v>
      </c>
      <c r="C54" s="178" t="s">
        <v>597</v>
      </c>
      <c r="D54" s="175">
        <v>1783</v>
      </c>
      <c r="E54" s="175">
        <v>1534</v>
      </c>
    </row>
    <row r="55" spans="1:12" x14ac:dyDescent="0.3">
      <c r="A55" s="4"/>
      <c r="B55" s="523">
        <v>24</v>
      </c>
      <c r="C55" s="533" t="s">
        <v>210</v>
      </c>
      <c r="D55" s="525">
        <v>35354</v>
      </c>
      <c r="E55" s="525">
        <v>27797</v>
      </c>
    </row>
    <row r="56" spans="1:12" x14ac:dyDescent="0.3">
      <c r="A56" s="4"/>
      <c r="B56" s="947" t="s">
        <v>209</v>
      </c>
      <c r="C56" s="947"/>
      <c r="D56" s="947"/>
      <c r="E56" s="947"/>
    </row>
    <row r="57" spans="1:12" x14ac:dyDescent="0.3">
      <c r="A57" s="4"/>
      <c r="B57" s="65">
        <v>25</v>
      </c>
      <c r="C57" s="179" t="s">
        <v>598</v>
      </c>
      <c r="D57" s="180">
        <v>5.04E-2</v>
      </c>
      <c r="E57" s="180">
        <v>5.5199999999999999E-2</v>
      </c>
    </row>
    <row r="58" spans="1:12" ht="33" x14ac:dyDescent="0.3">
      <c r="A58" s="4"/>
      <c r="B58" s="66" t="s">
        <v>599</v>
      </c>
      <c r="C58" s="51" t="s">
        <v>600</v>
      </c>
      <c r="D58" s="181">
        <v>5.04E-2</v>
      </c>
      <c r="E58" s="181">
        <v>5.5199999999999999E-2</v>
      </c>
    </row>
    <row r="59" spans="1:12" ht="33" x14ac:dyDescent="0.3">
      <c r="A59" s="4"/>
      <c r="B59" s="66" t="s">
        <v>601</v>
      </c>
      <c r="C59" s="182" t="s">
        <v>602</v>
      </c>
      <c r="D59" s="181">
        <v>5.04E-2</v>
      </c>
      <c r="E59" s="181">
        <v>5.5199999999999999E-2</v>
      </c>
    </row>
    <row r="60" spans="1:12" x14ac:dyDescent="0.3">
      <c r="A60" s="4"/>
      <c r="B60" s="66">
        <v>26</v>
      </c>
      <c r="C60" s="51" t="s">
        <v>603</v>
      </c>
      <c r="D60" s="181">
        <v>0.03</v>
      </c>
      <c r="E60" s="181">
        <v>0.03</v>
      </c>
    </row>
    <row r="61" spans="1:12" x14ac:dyDescent="0.3">
      <c r="A61" s="4"/>
      <c r="B61" s="66" t="s">
        <v>604</v>
      </c>
      <c r="C61" s="120" t="s">
        <v>605</v>
      </c>
      <c r="D61" s="181">
        <v>0</v>
      </c>
      <c r="E61" s="181">
        <v>0</v>
      </c>
    </row>
    <row r="62" spans="1:12" x14ac:dyDescent="0.3">
      <c r="A62" s="4"/>
      <c r="B62" s="66" t="s">
        <v>606</v>
      </c>
      <c r="C62" s="49" t="s">
        <v>607</v>
      </c>
      <c r="D62" s="181">
        <v>0</v>
      </c>
      <c r="E62" s="181">
        <v>0</v>
      </c>
    </row>
    <row r="63" spans="1:12" x14ac:dyDescent="0.3">
      <c r="A63" s="4"/>
      <c r="B63" s="66">
        <v>27</v>
      </c>
      <c r="C63" s="182" t="s">
        <v>608</v>
      </c>
      <c r="D63" s="181">
        <v>0</v>
      </c>
      <c r="E63" s="181">
        <v>0</v>
      </c>
    </row>
    <row r="64" spans="1:12" x14ac:dyDescent="0.3">
      <c r="A64" s="4"/>
      <c r="B64" s="389" t="s">
        <v>609</v>
      </c>
      <c r="C64" s="290" t="s">
        <v>610</v>
      </c>
      <c r="D64" s="507">
        <v>0.03</v>
      </c>
      <c r="E64" s="507">
        <v>0.03</v>
      </c>
      <c r="L64" s="156"/>
    </row>
    <row r="65" spans="1:13" s="88" customFormat="1" x14ac:dyDescent="0.3">
      <c r="A65" s="4"/>
      <c r="B65" s="947" t="s">
        <v>611</v>
      </c>
      <c r="C65" s="947"/>
      <c r="D65" s="947"/>
      <c r="E65" s="947"/>
    </row>
    <row r="66" spans="1:13" s="88" customFormat="1" ht="33" x14ac:dyDescent="0.3">
      <c r="A66" s="4"/>
      <c r="B66" s="385" t="s">
        <v>612</v>
      </c>
      <c r="C66" s="437" t="s">
        <v>613</v>
      </c>
      <c r="D66" s="392" t="s">
        <v>614</v>
      </c>
      <c r="E66" s="392" t="s">
        <v>614</v>
      </c>
      <c r="M66" s="157"/>
    </row>
    <row r="67" spans="1:13" s="88" customFormat="1" x14ac:dyDescent="0.3">
      <c r="A67" s="4"/>
      <c r="B67" s="947" t="s">
        <v>615</v>
      </c>
      <c r="C67" s="947"/>
      <c r="D67" s="947"/>
      <c r="E67" s="947"/>
      <c r="M67" s="157"/>
    </row>
    <row r="68" spans="1:13" s="88" customFormat="1" ht="33" x14ac:dyDescent="0.3">
      <c r="A68" s="4"/>
      <c r="B68" s="65">
        <v>28</v>
      </c>
      <c r="C68" s="183" t="s">
        <v>616</v>
      </c>
      <c r="D68" s="175">
        <v>0</v>
      </c>
      <c r="E68" s="175">
        <v>0</v>
      </c>
      <c r="M68" s="157"/>
    </row>
    <row r="69" spans="1:13" s="88" customFormat="1" ht="33" x14ac:dyDescent="0.3">
      <c r="A69" s="4"/>
      <c r="B69" s="66">
        <v>29</v>
      </c>
      <c r="C69" s="56" t="s">
        <v>617</v>
      </c>
      <c r="D69" s="150">
        <v>0</v>
      </c>
      <c r="E69" s="150">
        <v>0</v>
      </c>
      <c r="M69" s="157"/>
    </row>
    <row r="70" spans="1:13" s="88" customFormat="1" ht="66" x14ac:dyDescent="0.3">
      <c r="A70" s="4"/>
      <c r="B70" s="66">
        <v>30</v>
      </c>
      <c r="C70" s="56" t="s">
        <v>618</v>
      </c>
      <c r="D70" s="150">
        <v>35354</v>
      </c>
      <c r="E70" s="150">
        <v>27797</v>
      </c>
      <c r="M70" s="157"/>
    </row>
    <row r="71" spans="1:13" s="88" customFormat="1" ht="66" x14ac:dyDescent="0.3">
      <c r="A71" s="4"/>
      <c r="B71" s="66" t="s">
        <v>619</v>
      </c>
      <c r="C71" s="56" t="s">
        <v>620</v>
      </c>
      <c r="D71" s="150">
        <v>35354</v>
      </c>
      <c r="E71" s="150">
        <v>27797</v>
      </c>
      <c r="M71" s="157"/>
    </row>
    <row r="72" spans="1:13" ht="66" x14ac:dyDescent="0.3">
      <c r="A72" s="4"/>
      <c r="B72" s="66">
        <v>31</v>
      </c>
      <c r="C72" s="56" t="s">
        <v>621</v>
      </c>
      <c r="D72" s="181">
        <v>5.04E-2</v>
      </c>
      <c r="E72" s="181">
        <v>5.5199999999999999E-2</v>
      </c>
    </row>
    <row r="73" spans="1:13" ht="66" x14ac:dyDescent="0.3">
      <c r="A73" s="4"/>
      <c r="B73" s="102" t="s">
        <v>622</v>
      </c>
      <c r="C73" s="55" t="s">
        <v>623</v>
      </c>
      <c r="D73" s="105">
        <v>5.04E-2</v>
      </c>
      <c r="E73" s="105">
        <v>5.5199999999999999E-2</v>
      </c>
    </row>
  </sheetData>
  <mergeCells count="11">
    <mergeCell ref="D5:E5"/>
    <mergeCell ref="B53:E53"/>
    <mergeCell ref="B56:E56"/>
    <mergeCell ref="B65:E65"/>
    <mergeCell ref="B67:E67"/>
    <mergeCell ref="B6:C7"/>
    <mergeCell ref="B8:E8"/>
    <mergeCell ref="B16:E16"/>
    <mergeCell ref="B28:E28"/>
    <mergeCell ref="B36:E36"/>
    <mergeCell ref="B41:E41"/>
  </mergeCells>
  <pageMargins left="0.51181102362204722" right="0.51181102362204722" top="0.74803149606299213" bottom="0.74803149606299213" header="0.31496062992125984" footer="0.31496062992125984"/>
  <pageSetup paperSize="9" scale="72"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Tabelle17">
    <tabColor rgb="FFB1D7CD"/>
    <pageSetUpPr fitToPage="1"/>
  </sheetPr>
  <dimension ref="A1:D17"/>
  <sheetViews>
    <sheetView showGridLines="0" zoomScaleNormal="100" workbookViewId="0">
      <selection activeCell="C25" sqref="C25"/>
    </sheetView>
  </sheetViews>
  <sheetFormatPr baseColWidth="10" defaultColWidth="9.140625" defaultRowHeight="16.5" x14ac:dyDescent="0.3"/>
  <cols>
    <col min="1" max="2" width="9.140625" style="137"/>
    <col min="3" max="3" width="84.5703125" style="137" bestFit="1" customWidth="1"/>
    <col min="4" max="4" width="23.85546875" style="137" bestFit="1" customWidth="1"/>
    <col min="5" max="16384" width="9.140625" style="137"/>
  </cols>
  <sheetData>
    <row r="1" spans="1:4" x14ac:dyDescent="0.3">
      <c r="A1" s="4"/>
      <c r="B1" s="4"/>
      <c r="C1" s="4"/>
      <c r="D1" s="4"/>
    </row>
    <row r="2" spans="1:4" ht="32.25" customHeight="1" x14ac:dyDescent="0.3">
      <c r="A2" s="4"/>
      <c r="B2" s="945" t="s">
        <v>624</v>
      </c>
      <c r="C2" s="952"/>
      <c r="D2" s="952"/>
    </row>
    <row r="3" spans="1:4" x14ac:dyDescent="0.3">
      <c r="A3" s="4"/>
      <c r="B3" s="4" t="str">
        <f>Stichtag &amp; Einheit_Mio</f>
        <v>30.06.2024 - in Mio. €</v>
      </c>
      <c r="C3" s="10"/>
      <c r="D3" s="10"/>
    </row>
    <row r="4" spans="1:4" x14ac:dyDescent="0.3">
      <c r="A4" s="4"/>
      <c r="B4" s="4"/>
      <c r="C4" s="4"/>
      <c r="D4" s="118" t="s">
        <v>392</v>
      </c>
    </row>
    <row r="5" spans="1:4" ht="33" x14ac:dyDescent="0.3">
      <c r="A5" s="4"/>
      <c r="B5" s="187"/>
      <c r="C5" s="69"/>
      <c r="D5" s="537" t="s">
        <v>532</v>
      </c>
    </row>
    <row r="6" spans="1:4" ht="33" x14ac:dyDescent="0.3">
      <c r="A6" s="4"/>
      <c r="B6" s="72" t="s">
        <v>625</v>
      </c>
      <c r="C6" s="534" t="s">
        <v>626</v>
      </c>
      <c r="D6" s="535">
        <v>33399</v>
      </c>
    </row>
    <row r="7" spans="1:4" x14ac:dyDescent="0.3">
      <c r="A7" s="4"/>
      <c r="B7" s="73" t="s">
        <v>627</v>
      </c>
      <c r="C7" s="188" t="s">
        <v>628</v>
      </c>
      <c r="D7" s="536">
        <v>0</v>
      </c>
    </row>
    <row r="8" spans="1:4" x14ac:dyDescent="0.3">
      <c r="A8" s="4"/>
      <c r="B8" s="73" t="s">
        <v>629</v>
      </c>
      <c r="C8" s="188" t="s">
        <v>630</v>
      </c>
      <c r="D8" s="148">
        <v>33399</v>
      </c>
    </row>
    <row r="9" spans="1:4" x14ac:dyDescent="0.3">
      <c r="A9" s="4"/>
      <c r="B9" s="73" t="s">
        <v>631</v>
      </c>
      <c r="C9" s="188" t="s">
        <v>632</v>
      </c>
      <c r="D9" s="150">
        <v>2527</v>
      </c>
    </row>
    <row r="10" spans="1:4" x14ac:dyDescent="0.3">
      <c r="A10" s="4"/>
      <c r="B10" s="73" t="s">
        <v>633</v>
      </c>
      <c r="C10" s="188" t="s">
        <v>634</v>
      </c>
      <c r="D10" s="150">
        <v>3461</v>
      </c>
    </row>
    <row r="11" spans="1:4" ht="33" x14ac:dyDescent="0.3">
      <c r="A11" s="4"/>
      <c r="B11" s="73" t="s">
        <v>635</v>
      </c>
      <c r="C11" s="191" t="s">
        <v>636</v>
      </c>
      <c r="D11" s="150">
        <v>3</v>
      </c>
    </row>
    <row r="12" spans="1:4" x14ac:dyDescent="0.3">
      <c r="A12" s="4"/>
      <c r="B12" s="73" t="s">
        <v>637</v>
      </c>
      <c r="C12" s="188" t="s">
        <v>638</v>
      </c>
      <c r="D12" s="150">
        <v>939</v>
      </c>
    </row>
    <row r="13" spans="1:4" x14ac:dyDescent="0.3">
      <c r="A13" s="4"/>
      <c r="B13" s="73" t="s">
        <v>639</v>
      </c>
      <c r="C13" s="188" t="s">
        <v>640</v>
      </c>
      <c r="D13" s="150">
        <v>6414</v>
      </c>
    </row>
    <row r="14" spans="1:4" x14ac:dyDescent="0.3">
      <c r="A14" s="4"/>
      <c r="B14" s="73" t="s">
        <v>641</v>
      </c>
      <c r="C14" s="188" t="s">
        <v>642</v>
      </c>
      <c r="D14" s="150">
        <v>8493</v>
      </c>
    </row>
    <row r="15" spans="1:4" x14ac:dyDescent="0.3">
      <c r="A15" s="4"/>
      <c r="B15" s="73" t="s">
        <v>643</v>
      </c>
      <c r="C15" s="188" t="s">
        <v>644</v>
      </c>
      <c r="D15" s="150">
        <v>7589</v>
      </c>
    </row>
    <row r="16" spans="1:4" x14ac:dyDescent="0.3">
      <c r="A16" s="4"/>
      <c r="B16" s="73" t="s">
        <v>645</v>
      </c>
      <c r="C16" s="188" t="s">
        <v>646</v>
      </c>
      <c r="D16" s="150">
        <v>233</v>
      </c>
    </row>
    <row r="17" spans="1:4" ht="33" x14ac:dyDescent="0.3">
      <c r="A17" s="4"/>
      <c r="B17" s="189" t="s">
        <v>647</v>
      </c>
      <c r="C17" s="192" t="s">
        <v>648</v>
      </c>
      <c r="D17" s="190">
        <v>3740</v>
      </c>
    </row>
  </sheetData>
  <mergeCells count="1">
    <mergeCell ref="B2:D2"/>
  </mergeCells>
  <pageMargins left="0.70866141732283472" right="0.70866141732283472" top="0.74803149606299213" bottom="0.74803149606299213" header="0.31496062992125984" footer="0.31496062992125984"/>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18">
    <tabColor rgb="FFB1D7CD"/>
  </sheetPr>
  <dimension ref="A2:N45"/>
  <sheetViews>
    <sheetView showGridLines="0" zoomScaleNormal="100" zoomScaleSheetLayoutView="20" zoomScalePageLayoutView="70" workbookViewId="0">
      <selection activeCell="I22" sqref="I22"/>
    </sheetView>
  </sheetViews>
  <sheetFormatPr baseColWidth="10" defaultColWidth="9.140625" defaultRowHeight="16.5" x14ac:dyDescent="0.3"/>
  <cols>
    <col min="1" max="1" width="5.7109375" style="4" customWidth="1"/>
    <col min="2" max="2" width="10.28515625" style="4" customWidth="1"/>
    <col min="3" max="3" width="48" style="4" customWidth="1"/>
    <col min="4" max="11" width="14" style="4" customWidth="1"/>
    <col min="12" max="12" width="9.140625" style="4"/>
    <col min="13" max="13" width="28.7109375" style="4" customWidth="1"/>
    <col min="14" max="14" width="19.85546875" style="4" customWidth="1"/>
    <col min="15" max="16384" width="9.140625" style="4"/>
  </cols>
  <sheetData>
    <row r="2" spans="1:14" x14ac:dyDescent="0.3">
      <c r="B2" s="193" t="s">
        <v>649</v>
      </c>
    </row>
    <row r="3" spans="1:14" x14ac:dyDescent="0.3">
      <c r="A3" s="109"/>
      <c r="B3" s="4" t="str">
        <f>Stichtag &amp; Einheit_Mio</f>
        <v>30.06.2024 - in Mio. €</v>
      </c>
    </row>
    <row r="4" spans="1:14" x14ac:dyDescent="0.3">
      <c r="A4" s="109"/>
    </row>
    <row r="5" spans="1:14" x14ac:dyDescent="0.3">
      <c r="B5" s="538"/>
      <c r="C5" s="539" t="s">
        <v>650</v>
      </c>
      <c r="D5" s="385" t="s">
        <v>392</v>
      </c>
      <c r="E5" s="385" t="s">
        <v>237</v>
      </c>
      <c r="F5" s="385" t="s">
        <v>372</v>
      </c>
      <c r="G5" s="385" t="s">
        <v>393</v>
      </c>
      <c r="H5" s="385" t="s">
        <v>394</v>
      </c>
      <c r="I5" s="385" t="s">
        <v>395</v>
      </c>
      <c r="J5" s="385" t="s">
        <v>396</v>
      </c>
      <c r="K5" s="385" t="s">
        <v>397</v>
      </c>
      <c r="M5" s="385" t="s">
        <v>392</v>
      </c>
      <c r="N5" s="385" t="s">
        <v>394</v>
      </c>
    </row>
    <row r="6" spans="1:14" ht="66" x14ac:dyDescent="0.3">
      <c r="D6" s="955" t="s">
        <v>651</v>
      </c>
      <c r="E6" s="955"/>
      <c r="F6" s="955"/>
      <c r="G6" s="955"/>
      <c r="H6" s="955" t="s">
        <v>652</v>
      </c>
      <c r="I6" s="955"/>
      <c r="J6" s="955"/>
      <c r="K6" s="955"/>
      <c r="M6" s="913" t="s">
        <v>653</v>
      </c>
      <c r="N6" s="913" t="s">
        <v>654</v>
      </c>
    </row>
    <row r="7" spans="1:14" x14ac:dyDescent="0.3">
      <c r="B7" s="197" t="s">
        <v>655</v>
      </c>
      <c r="C7" s="204" t="s">
        <v>656</v>
      </c>
      <c r="D7" s="199" t="str">
        <f>Stichtag</f>
        <v>30.06.2024</v>
      </c>
      <c r="E7" s="199">
        <v>45382</v>
      </c>
      <c r="F7" s="199">
        <f>Stichtag_VP</f>
        <v>45291</v>
      </c>
      <c r="G7" s="200">
        <v>45199</v>
      </c>
      <c r="H7" s="201" t="str">
        <f>Stichtag</f>
        <v>30.06.2024</v>
      </c>
      <c r="I7" s="199">
        <f>E7</f>
        <v>45382</v>
      </c>
      <c r="J7" s="199">
        <f>F7</f>
        <v>45291</v>
      </c>
      <c r="K7" s="200">
        <f>G7</f>
        <v>45199</v>
      </c>
      <c r="M7" s="199" t="str">
        <f>Stichtag</f>
        <v>30.06.2024</v>
      </c>
      <c r="N7" s="201" t="str">
        <f>Stichtag</f>
        <v>30.06.2024</v>
      </c>
    </row>
    <row r="8" spans="1:14" ht="33" x14ac:dyDescent="0.3">
      <c r="B8" s="202" t="s">
        <v>657</v>
      </c>
      <c r="C8" s="192" t="s">
        <v>658</v>
      </c>
      <c r="D8" s="203">
        <v>12</v>
      </c>
      <c r="E8" s="203">
        <v>12</v>
      </c>
      <c r="F8" s="203">
        <v>12</v>
      </c>
      <c r="G8" s="203">
        <v>12</v>
      </c>
      <c r="H8" s="203">
        <f>D8</f>
        <v>12</v>
      </c>
      <c r="I8" s="203">
        <f t="shared" ref="I8:K8" si="0">E8</f>
        <v>12</v>
      </c>
      <c r="J8" s="203">
        <f t="shared" si="0"/>
        <v>12</v>
      </c>
      <c r="K8" s="203">
        <f t="shared" si="0"/>
        <v>12</v>
      </c>
      <c r="M8" s="203">
        <v>3</v>
      </c>
      <c r="N8" s="203">
        <v>3</v>
      </c>
    </row>
    <row r="9" spans="1:14" s="5" customFormat="1" x14ac:dyDescent="0.3">
      <c r="B9" s="954" t="s">
        <v>659</v>
      </c>
      <c r="C9" s="954"/>
      <c r="D9" s="954"/>
      <c r="E9" s="954"/>
      <c r="F9" s="954"/>
      <c r="G9" s="954"/>
      <c r="H9" s="954"/>
      <c r="I9" s="954"/>
      <c r="J9" s="954"/>
      <c r="K9" s="954"/>
      <c r="M9" s="912"/>
      <c r="N9" s="912"/>
    </row>
    <row r="10" spans="1:14" x14ac:dyDescent="0.3">
      <c r="B10" s="63">
        <v>1</v>
      </c>
      <c r="C10" s="186" t="s">
        <v>660</v>
      </c>
      <c r="D10" s="956"/>
      <c r="E10" s="956"/>
      <c r="F10" s="956"/>
      <c r="G10" s="956"/>
      <c r="H10" s="194">
        <v>3901</v>
      </c>
      <c r="I10" s="194">
        <v>3924</v>
      </c>
      <c r="J10" s="194">
        <v>3585</v>
      </c>
      <c r="K10" s="194">
        <v>3207</v>
      </c>
      <c r="M10" s="914"/>
      <c r="N10" s="194">
        <v>4371</v>
      </c>
    </row>
    <row r="11" spans="1:14" s="5" customFormat="1" x14ac:dyDescent="0.3">
      <c r="B11" s="954" t="s">
        <v>661</v>
      </c>
      <c r="C11" s="954"/>
      <c r="D11" s="954"/>
      <c r="E11" s="954"/>
      <c r="F11" s="954"/>
      <c r="G11" s="954"/>
      <c r="H11" s="954"/>
      <c r="I11" s="954"/>
      <c r="J11" s="954"/>
      <c r="K11" s="954"/>
      <c r="M11" s="912"/>
      <c r="N11" s="912"/>
    </row>
    <row r="12" spans="1:14" ht="33" x14ac:dyDescent="0.3">
      <c r="B12" s="205">
        <v>2</v>
      </c>
      <c r="C12" s="198" t="s">
        <v>662</v>
      </c>
      <c r="D12" s="206">
        <v>10601</v>
      </c>
      <c r="E12" s="206">
        <v>10237</v>
      </c>
      <c r="F12" s="206">
        <v>9936</v>
      </c>
      <c r="G12" s="206">
        <v>9621</v>
      </c>
      <c r="H12" s="206">
        <v>450</v>
      </c>
      <c r="I12" s="206">
        <v>464</v>
      </c>
      <c r="J12" s="206">
        <v>478</v>
      </c>
      <c r="K12" s="206">
        <v>493</v>
      </c>
      <c r="M12" s="206">
        <v>15511</v>
      </c>
      <c r="N12" s="206">
        <v>643</v>
      </c>
    </row>
    <row r="13" spans="1:14" x14ac:dyDescent="0.3">
      <c r="B13" s="73">
        <v>3</v>
      </c>
      <c r="C13" s="207" t="s">
        <v>663</v>
      </c>
      <c r="D13" s="208">
        <v>3928</v>
      </c>
      <c r="E13" s="208">
        <v>4051</v>
      </c>
      <c r="F13" s="208">
        <v>4199</v>
      </c>
      <c r="G13" s="208">
        <v>4359</v>
      </c>
      <c r="H13" s="208">
        <v>196</v>
      </c>
      <c r="I13" s="208">
        <v>203</v>
      </c>
      <c r="J13" s="208">
        <v>210</v>
      </c>
      <c r="K13" s="208">
        <v>218</v>
      </c>
      <c r="M13" s="208">
        <v>5908</v>
      </c>
      <c r="N13" s="208">
        <v>295</v>
      </c>
    </row>
    <row r="14" spans="1:14" x14ac:dyDescent="0.3">
      <c r="B14" s="73">
        <v>4</v>
      </c>
      <c r="C14" s="207" t="s">
        <v>664</v>
      </c>
      <c r="D14" s="208">
        <v>2295</v>
      </c>
      <c r="E14" s="208">
        <v>2382</v>
      </c>
      <c r="F14" s="208">
        <v>2480</v>
      </c>
      <c r="G14" s="208">
        <v>2576</v>
      </c>
      <c r="H14" s="208">
        <v>251</v>
      </c>
      <c r="I14" s="208">
        <v>259</v>
      </c>
      <c r="J14" s="208">
        <v>266</v>
      </c>
      <c r="K14" s="208">
        <v>272</v>
      </c>
      <c r="M14" s="208">
        <v>3100</v>
      </c>
      <c r="N14" s="208">
        <v>346</v>
      </c>
    </row>
    <row r="15" spans="1:14" x14ac:dyDescent="0.3">
      <c r="B15" s="73">
        <v>5</v>
      </c>
      <c r="C15" s="191" t="s">
        <v>665</v>
      </c>
      <c r="D15" s="208">
        <v>3148</v>
      </c>
      <c r="E15" s="208">
        <v>3312</v>
      </c>
      <c r="F15" s="208">
        <v>3508</v>
      </c>
      <c r="G15" s="208">
        <v>3657</v>
      </c>
      <c r="H15" s="208">
        <v>1307</v>
      </c>
      <c r="I15" s="208">
        <v>1377</v>
      </c>
      <c r="J15" s="208">
        <v>1460</v>
      </c>
      <c r="K15" s="208">
        <v>1532</v>
      </c>
      <c r="M15" s="208">
        <v>3366</v>
      </c>
      <c r="N15" s="208">
        <v>1377</v>
      </c>
    </row>
    <row r="16" spans="1:14" ht="33" x14ac:dyDescent="0.3">
      <c r="B16" s="73">
        <v>6</v>
      </c>
      <c r="C16" s="207" t="s">
        <v>666</v>
      </c>
      <c r="D16" s="208">
        <v>0</v>
      </c>
      <c r="E16" s="208">
        <v>0</v>
      </c>
      <c r="F16" s="208">
        <v>0</v>
      </c>
      <c r="G16" s="208">
        <v>0</v>
      </c>
      <c r="H16" s="208">
        <v>0</v>
      </c>
      <c r="I16" s="208">
        <v>0</v>
      </c>
      <c r="J16" s="208">
        <v>0</v>
      </c>
      <c r="K16" s="208">
        <v>0</v>
      </c>
      <c r="M16" s="208">
        <v>0</v>
      </c>
      <c r="N16" s="208">
        <v>0</v>
      </c>
    </row>
    <row r="17" spans="2:14" x14ac:dyDescent="0.3">
      <c r="B17" s="73">
        <v>7</v>
      </c>
      <c r="C17" s="207" t="s">
        <v>667</v>
      </c>
      <c r="D17" s="208">
        <v>3147</v>
      </c>
      <c r="E17" s="208">
        <v>3311</v>
      </c>
      <c r="F17" s="208">
        <v>3506</v>
      </c>
      <c r="G17" s="208">
        <v>3655</v>
      </c>
      <c r="H17" s="208">
        <v>1306</v>
      </c>
      <c r="I17" s="208">
        <v>1376</v>
      </c>
      <c r="J17" s="208">
        <v>1458</v>
      </c>
      <c r="K17" s="208">
        <v>1530</v>
      </c>
      <c r="M17" s="208">
        <v>3366</v>
      </c>
      <c r="N17" s="208">
        <v>1377</v>
      </c>
    </row>
    <row r="18" spans="2:14" x14ac:dyDescent="0.3">
      <c r="B18" s="73">
        <v>8</v>
      </c>
      <c r="C18" s="207" t="s">
        <v>668</v>
      </c>
      <c r="D18" s="208">
        <v>1</v>
      </c>
      <c r="E18" s="208">
        <v>1</v>
      </c>
      <c r="F18" s="208">
        <v>2</v>
      </c>
      <c r="G18" s="208">
        <v>2</v>
      </c>
      <c r="H18" s="208">
        <v>1</v>
      </c>
      <c r="I18" s="208">
        <v>1</v>
      </c>
      <c r="J18" s="208">
        <v>2</v>
      </c>
      <c r="K18" s="208">
        <v>2</v>
      </c>
      <c r="M18" s="208">
        <v>0</v>
      </c>
      <c r="N18" s="208">
        <v>0</v>
      </c>
    </row>
    <row r="19" spans="2:14" x14ac:dyDescent="0.3">
      <c r="B19" s="73">
        <v>9</v>
      </c>
      <c r="C19" s="207" t="s">
        <v>669</v>
      </c>
      <c r="D19" s="953"/>
      <c r="E19" s="953"/>
      <c r="F19" s="953"/>
      <c r="G19" s="953"/>
      <c r="H19" s="208">
        <v>10</v>
      </c>
      <c r="I19" s="208">
        <v>7</v>
      </c>
      <c r="J19" s="208">
        <v>6</v>
      </c>
      <c r="K19" s="208"/>
      <c r="M19" s="233"/>
      <c r="N19" s="208">
        <v>10</v>
      </c>
    </row>
    <row r="20" spans="2:14" x14ac:dyDescent="0.3">
      <c r="B20" s="73">
        <v>10</v>
      </c>
      <c r="C20" s="191" t="s">
        <v>670</v>
      </c>
      <c r="D20" s="208">
        <v>1902</v>
      </c>
      <c r="E20" s="208">
        <v>1858</v>
      </c>
      <c r="F20" s="208">
        <v>1816</v>
      </c>
      <c r="G20" s="208">
        <v>1812</v>
      </c>
      <c r="H20" s="208">
        <v>698</v>
      </c>
      <c r="I20" s="208">
        <v>651</v>
      </c>
      <c r="J20" s="208">
        <v>603</v>
      </c>
      <c r="K20" s="208">
        <v>576</v>
      </c>
      <c r="M20" s="208">
        <v>2182</v>
      </c>
      <c r="N20" s="208">
        <v>859</v>
      </c>
    </row>
    <row r="21" spans="2:14" ht="33" x14ac:dyDescent="0.3">
      <c r="B21" s="73">
        <v>11</v>
      </c>
      <c r="C21" s="207" t="s">
        <v>671</v>
      </c>
      <c r="D21" s="208">
        <v>332</v>
      </c>
      <c r="E21" s="208">
        <v>312</v>
      </c>
      <c r="F21" s="208">
        <v>292</v>
      </c>
      <c r="G21" s="208">
        <v>276</v>
      </c>
      <c r="H21" s="208">
        <v>332</v>
      </c>
      <c r="I21" s="208">
        <v>312</v>
      </c>
      <c r="J21" s="208">
        <v>292</v>
      </c>
      <c r="K21" s="208">
        <v>276</v>
      </c>
      <c r="M21" s="208">
        <v>424</v>
      </c>
      <c r="N21" s="208">
        <v>424</v>
      </c>
    </row>
    <row r="22" spans="2:14" ht="33" x14ac:dyDescent="0.3">
      <c r="B22" s="73">
        <v>12</v>
      </c>
      <c r="C22" s="207" t="s">
        <v>672</v>
      </c>
      <c r="D22" s="208">
        <v>0</v>
      </c>
      <c r="E22" s="208">
        <v>0</v>
      </c>
      <c r="F22" s="208">
        <v>0</v>
      </c>
      <c r="G22" s="208">
        <v>0</v>
      </c>
      <c r="H22" s="208">
        <v>0</v>
      </c>
      <c r="I22" s="208">
        <v>0</v>
      </c>
      <c r="J22" s="208">
        <v>0</v>
      </c>
      <c r="K22" s="208">
        <v>0</v>
      </c>
      <c r="M22" s="208">
        <v>0</v>
      </c>
      <c r="N22" s="208">
        <v>0</v>
      </c>
    </row>
    <row r="23" spans="2:14" x14ac:dyDescent="0.3">
      <c r="B23" s="73">
        <v>13</v>
      </c>
      <c r="C23" s="207" t="s">
        <v>673</v>
      </c>
      <c r="D23" s="208">
        <v>1571</v>
      </c>
      <c r="E23" s="208">
        <v>1546</v>
      </c>
      <c r="F23" s="208">
        <v>1524</v>
      </c>
      <c r="G23" s="208">
        <v>1536</v>
      </c>
      <c r="H23" s="208">
        <v>366</v>
      </c>
      <c r="I23" s="208">
        <v>339</v>
      </c>
      <c r="J23" s="208">
        <v>311</v>
      </c>
      <c r="K23" s="208">
        <v>300</v>
      </c>
      <c r="M23" s="208">
        <v>1757</v>
      </c>
      <c r="N23" s="208">
        <v>435</v>
      </c>
    </row>
    <row r="24" spans="2:14" x14ac:dyDescent="0.3">
      <c r="B24" s="73">
        <v>14</v>
      </c>
      <c r="C24" s="191" t="s">
        <v>674</v>
      </c>
      <c r="D24" s="208">
        <v>43</v>
      </c>
      <c r="E24" s="208">
        <v>38</v>
      </c>
      <c r="F24" s="208">
        <v>35</v>
      </c>
      <c r="G24" s="208">
        <v>31</v>
      </c>
      <c r="H24" s="208">
        <v>20</v>
      </c>
      <c r="I24" s="208">
        <v>16</v>
      </c>
      <c r="J24" s="208">
        <v>13</v>
      </c>
      <c r="K24" s="208">
        <v>10</v>
      </c>
      <c r="M24" s="208">
        <v>79</v>
      </c>
      <c r="N24" s="208">
        <v>47</v>
      </c>
    </row>
    <row r="25" spans="2:14" x14ac:dyDescent="0.3">
      <c r="B25" s="73">
        <v>15</v>
      </c>
      <c r="C25" s="191" t="s">
        <v>675</v>
      </c>
      <c r="D25" s="208">
        <v>2907</v>
      </c>
      <c r="E25" s="208">
        <v>2938</v>
      </c>
      <c r="F25" s="208">
        <v>2970</v>
      </c>
      <c r="G25" s="208">
        <v>3001</v>
      </c>
      <c r="H25" s="208">
        <v>248</v>
      </c>
      <c r="I25" s="208">
        <v>257</v>
      </c>
      <c r="J25" s="208">
        <v>263</v>
      </c>
      <c r="K25" s="208">
        <v>270</v>
      </c>
      <c r="M25" s="208">
        <v>3754</v>
      </c>
      <c r="N25" s="208">
        <v>250</v>
      </c>
    </row>
    <row r="26" spans="2:14" x14ac:dyDescent="0.3">
      <c r="B26" s="189">
        <v>16</v>
      </c>
      <c r="C26" s="192" t="s">
        <v>676</v>
      </c>
      <c r="D26" s="957"/>
      <c r="E26" s="957"/>
      <c r="F26" s="957"/>
      <c r="G26" s="957"/>
      <c r="H26" s="209">
        <v>2732</v>
      </c>
      <c r="I26" s="209">
        <v>2772</v>
      </c>
      <c r="J26" s="209">
        <v>2823</v>
      </c>
      <c r="K26" s="209">
        <v>2881</v>
      </c>
      <c r="M26" s="583"/>
      <c r="N26" s="209">
        <v>3187</v>
      </c>
    </row>
    <row r="27" spans="2:14" s="5" customFormat="1" x14ac:dyDescent="0.3">
      <c r="B27" s="954" t="s">
        <v>677</v>
      </c>
      <c r="C27" s="954"/>
      <c r="D27" s="954"/>
      <c r="E27" s="954"/>
      <c r="F27" s="954"/>
      <c r="G27" s="954"/>
      <c r="H27" s="954"/>
      <c r="I27" s="954"/>
      <c r="J27" s="954"/>
      <c r="K27" s="954"/>
      <c r="M27" s="912"/>
      <c r="N27" s="912"/>
    </row>
    <row r="28" spans="2:14" x14ac:dyDescent="0.3">
      <c r="B28" s="205">
        <v>17</v>
      </c>
      <c r="C28" s="198" t="s">
        <v>678</v>
      </c>
      <c r="D28" s="206">
        <v>0</v>
      </c>
      <c r="E28" s="206">
        <v>0</v>
      </c>
      <c r="F28" s="206">
        <v>0</v>
      </c>
      <c r="G28" s="206">
        <v>22</v>
      </c>
      <c r="H28" s="206">
        <v>0</v>
      </c>
      <c r="I28" s="206">
        <v>0</v>
      </c>
      <c r="J28" s="206">
        <v>0</v>
      </c>
      <c r="K28" s="206">
        <v>0</v>
      </c>
      <c r="M28" s="206">
        <v>0</v>
      </c>
      <c r="N28" s="206">
        <v>0</v>
      </c>
    </row>
    <row r="29" spans="2:14" x14ac:dyDescent="0.3">
      <c r="B29" s="73">
        <v>18</v>
      </c>
      <c r="C29" s="191" t="s">
        <v>679</v>
      </c>
      <c r="D29" s="208">
        <v>749</v>
      </c>
      <c r="E29" s="208">
        <v>852</v>
      </c>
      <c r="F29" s="208">
        <v>1193</v>
      </c>
      <c r="G29" s="208">
        <v>1551</v>
      </c>
      <c r="H29" s="208">
        <v>526</v>
      </c>
      <c r="I29" s="208">
        <v>648</v>
      </c>
      <c r="J29" s="208">
        <v>994</v>
      </c>
      <c r="K29" s="208">
        <v>1358</v>
      </c>
      <c r="M29" s="208">
        <v>913</v>
      </c>
      <c r="N29" s="208">
        <v>613</v>
      </c>
    </row>
    <row r="30" spans="2:14" x14ac:dyDescent="0.3">
      <c r="B30" s="73">
        <v>19</v>
      </c>
      <c r="C30" s="191" t="s">
        <v>680</v>
      </c>
      <c r="D30" s="208">
        <v>28</v>
      </c>
      <c r="E30" s="208">
        <v>23</v>
      </c>
      <c r="F30" s="208">
        <v>20</v>
      </c>
      <c r="G30" s="208">
        <v>21</v>
      </c>
      <c r="H30" s="208">
        <v>23</v>
      </c>
      <c r="I30" s="208">
        <v>19</v>
      </c>
      <c r="J30" s="208">
        <v>15</v>
      </c>
      <c r="K30" s="208">
        <v>15</v>
      </c>
      <c r="M30" s="208">
        <v>87</v>
      </c>
      <c r="N30" s="208">
        <v>46</v>
      </c>
    </row>
    <row r="31" spans="2:14" ht="66" x14ac:dyDescent="0.3">
      <c r="B31" s="73" t="s">
        <v>681</v>
      </c>
      <c r="C31" s="191" t="s">
        <v>682</v>
      </c>
      <c r="D31" s="953"/>
      <c r="E31" s="953"/>
      <c r="F31" s="953"/>
      <c r="G31" s="953"/>
      <c r="H31" s="208">
        <v>0</v>
      </c>
      <c r="I31" s="208">
        <v>0</v>
      </c>
      <c r="J31" s="208">
        <v>0</v>
      </c>
      <c r="K31" s="208">
        <v>0</v>
      </c>
      <c r="M31" s="233"/>
      <c r="N31" s="208">
        <v>0</v>
      </c>
    </row>
    <row r="32" spans="2:14" ht="33" x14ac:dyDescent="0.3">
      <c r="B32" s="73" t="s">
        <v>683</v>
      </c>
      <c r="C32" s="191" t="s">
        <v>684</v>
      </c>
      <c r="D32" s="953"/>
      <c r="E32" s="953"/>
      <c r="F32" s="953"/>
      <c r="G32" s="953"/>
      <c r="H32" s="208">
        <v>0</v>
      </c>
      <c r="I32" s="208">
        <v>0</v>
      </c>
      <c r="J32" s="208">
        <v>0</v>
      </c>
      <c r="K32" s="208">
        <v>0</v>
      </c>
      <c r="M32" s="233"/>
      <c r="N32" s="208">
        <v>0</v>
      </c>
    </row>
    <row r="33" spans="1:14" x14ac:dyDescent="0.3">
      <c r="B33" s="73">
        <v>20</v>
      </c>
      <c r="C33" s="191" t="s">
        <v>685</v>
      </c>
      <c r="D33" s="208">
        <v>778</v>
      </c>
      <c r="E33" s="208">
        <v>875</v>
      </c>
      <c r="F33" s="208">
        <v>1213</v>
      </c>
      <c r="G33" s="208">
        <v>1594</v>
      </c>
      <c r="H33" s="208">
        <v>549</v>
      </c>
      <c r="I33" s="208">
        <v>667</v>
      </c>
      <c r="J33" s="208">
        <v>1009</v>
      </c>
      <c r="K33" s="208">
        <v>1373</v>
      </c>
      <c r="M33" s="208">
        <v>1000</v>
      </c>
      <c r="N33" s="208">
        <v>659</v>
      </c>
    </row>
    <row r="34" spans="1:14" x14ac:dyDescent="0.3">
      <c r="B34" s="73" t="s">
        <v>274</v>
      </c>
      <c r="C34" s="207" t="s">
        <v>686</v>
      </c>
      <c r="D34" s="208">
        <v>0</v>
      </c>
      <c r="E34" s="208">
        <v>0</v>
      </c>
      <c r="F34" s="208">
        <v>0</v>
      </c>
      <c r="G34" s="208">
        <v>0</v>
      </c>
      <c r="H34" s="208">
        <v>0</v>
      </c>
      <c r="I34" s="208">
        <v>0</v>
      </c>
      <c r="J34" s="208">
        <v>0</v>
      </c>
      <c r="K34" s="208">
        <v>0</v>
      </c>
      <c r="M34" s="208">
        <v>0</v>
      </c>
      <c r="N34" s="208">
        <v>0</v>
      </c>
    </row>
    <row r="35" spans="1:14" x14ac:dyDescent="0.3">
      <c r="B35" s="73" t="s">
        <v>276</v>
      </c>
      <c r="C35" s="207" t="s">
        <v>687</v>
      </c>
      <c r="D35" s="208">
        <v>0</v>
      </c>
      <c r="E35" s="208">
        <v>0</v>
      </c>
      <c r="F35" s="208">
        <v>0</v>
      </c>
      <c r="G35" s="208">
        <v>0</v>
      </c>
      <c r="H35" s="208">
        <v>0</v>
      </c>
      <c r="I35" s="208">
        <v>0</v>
      </c>
      <c r="J35" s="208">
        <v>0</v>
      </c>
      <c r="K35" s="208">
        <v>0</v>
      </c>
      <c r="M35" s="208">
        <v>0</v>
      </c>
      <c r="N35" s="208">
        <v>0</v>
      </c>
    </row>
    <row r="36" spans="1:14" x14ac:dyDescent="0.3">
      <c r="B36" s="189" t="s">
        <v>278</v>
      </c>
      <c r="C36" s="211" t="s">
        <v>688</v>
      </c>
      <c r="D36" s="209">
        <v>778</v>
      </c>
      <c r="E36" s="209">
        <v>875</v>
      </c>
      <c r="F36" s="209">
        <v>1213</v>
      </c>
      <c r="G36" s="209">
        <v>1594</v>
      </c>
      <c r="H36" s="209">
        <v>549</v>
      </c>
      <c r="I36" s="209">
        <v>667</v>
      </c>
      <c r="J36" s="209">
        <v>1009</v>
      </c>
      <c r="K36" s="209">
        <v>1373</v>
      </c>
      <c r="M36" s="209">
        <v>1000</v>
      </c>
      <c r="N36" s="209">
        <v>659</v>
      </c>
    </row>
    <row r="37" spans="1:14" s="5" customFormat="1" x14ac:dyDescent="0.3">
      <c r="B37" s="959" t="s">
        <v>689</v>
      </c>
      <c r="C37" s="959"/>
      <c r="D37" s="959"/>
      <c r="E37" s="959"/>
      <c r="F37" s="959"/>
      <c r="G37" s="959"/>
      <c r="H37" s="959"/>
      <c r="I37" s="959"/>
      <c r="J37" s="959"/>
      <c r="K37" s="959"/>
      <c r="M37" s="915"/>
      <c r="N37" s="915"/>
    </row>
    <row r="38" spans="1:14" x14ac:dyDescent="0.3">
      <c r="B38" s="65" t="s">
        <v>690</v>
      </c>
      <c r="C38" s="212" t="s">
        <v>691</v>
      </c>
      <c r="D38" s="960"/>
      <c r="E38" s="960"/>
      <c r="F38" s="960"/>
      <c r="G38" s="960"/>
      <c r="H38" s="206">
        <v>3901</v>
      </c>
      <c r="I38" s="206">
        <v>3836</v>
      </c>
      <c r="J38" s="206">
        <v>3497</v>
      </c>
      <c r="K38" s="206">
        <v>3119</v>
      </c>
      <c r="M38" s="626"/>
      <c r="N38" s="206">
        <v>4371</v>
      </c>
    </row>
    <row r="39" spans="1:14" x14ac:dyDescent="0.3">
      <c r="B39" s="66">
        <v>22</v>
      </c>
      <c r="C39" s="213" t="s">
        <v>692</v>
      </c>
      <c r="D39" s="953"/>
      <c r="E39" s="953"/>
      <c r="F39" s="953"/>
      <c r="G39" s="953"/>
      <c r="H39" s="208">
        <v>2183</v>
      </c>
      <c r="I39" s="208">
        <v>2106</v>
      </c>
      <c r="J39" s="208">
        <v>1814</v>
      </c>
      <c r="K39" s="208">
        <v>1573</v>
      </c>
      <c r="M39" s="233"/>
      <c r="N39" s="208">
        <v>2528</v>
      </c>
    </row>
    <row r="40" spans="1:14" x14ac:dyDescent="0.3">
      <c r="B40" s="102">
        <v>23</v>
      </c>
      <c r="C40" s="214" t="s">
        <v>693</v>
      </c>
      <c r="D40" s="957"/>
      <c r="E40" s="957"/>
      <c r="F40" s="957"/>
      <c r="G40" s="957"/>
      <c r="H40" s="215">
        <v>1.7938000000000001</v>
      </c>
      <c r="I40" s="215">
        <v>1.831</v>
      </c>
      <c r="J40" s="215">
        <v>2.0417999999999998</v>
      </c>
      <c r="K40" s="215">
        <v>2.0659000000000001</v>
      </c>
      <c r="M40" s="583"/>
      <c r="N40" s="215">
        <v>1.7397</v>
      </c>
    </row>
    <row r="41" spans="1:14" x14ac:dyDescent="0.3">
      <c r="A41" s="88"/>
      <c r="B41" s="88"/>
      <c r="C41" s="88"/>
      <c r="D41" s="88"/>
      <c r="E41" s="88"/>
      <c r="F41" s="88"/>
      <c r="G41" s="88"/>
      <c r="H41" s="88"/>
      <c r="I41" s="88"/>
      <c r="J41" s="88"/>
      <c r="K41" s="88"/>
      <c r="M41" s="88"/>
      <c r="N41" s="88"/>
    </row>
    <row r="42" spans="1:14" x14ac:dyDescent="0.3">
      <c r="A42" s="88"/>
      <c r="B42" s="88"/>
      <c r="C42" s="88"/>
      <c r="D42" s="88"/>
      <c r="E42" s="88"/>
      <c r="F42" s="88"/>
      <c r="G42" s="88"/>
      <c r="H42" s="961"/>
      <c r="I42" s="961"/>
      <c r="J42" s="961"/>
      <c r="K42" s="961"/>
      <c r="M42" s="88"/>
      <c r="N42" s="627"/>
    </row>
    <row r="43" spans="1:14" x14ac:dyDescent="0.3">
      <c r="A43" s="88"/>
      <c r="B43" s="161"/>
      <c r="C43" s="195"/>
      <c r="D43" s="958"/>
      <c r="E43" s="958"/>
      <c r="F43" s="958"/>
      <c r="G43" s="958"/>
      <c r="H43" s="196"/>
      <c r="I43" s="196"/>
      <c r="J43" s="196"/>
      <c r="K43" s="196"/>
      <c r="M43" s="161"/>
      <c r="N43" s="143"/>
    </row>
    <row r="44" spans="1:14" x14ac:dyDescent="0.3">
      <c r="A44" s="88"/>
      <c r="B44" s="161"/>
      <c r="C44" s="143"/>
      <c r="D44" s="958"/>
      <c r="E44" s="958"/>
      <c r="F44" s="958"/>
      <c r="G44" s="958"/>
      <c r="H44" s="196"/>
      <c r="I44" s="196"/>
      <c r="J44" s="196"/>
      <c r="K44" s="196"/>
      <c r="M44" s="161"/>
      <c r="N44" s="143"/>
    </row>
    <row r="45" spans="1:14" x14ac:dyDescent="0.3">
      <c r="A45" s="88"/>
      <c r="B45" s="161"/>
      <c r="C45" s="143"/>
      <c r="D45" s="958"/>
      <c r="E45" s="958"/>
      <c r="F45" s="958"/>
      <c r="G45" s="958"/>
      <c r="H45" s="196"/>
      <c r="I45" s="196"/>
      <c r="J45" s="196"/>
      <c r="K45" s="196"/>
      <c r="M45" s="161"/>
      <c r="N45" s="143"/>
    </row>
  </sheetData>
  <mergeCells count="18">
    <mergeCell ref="D43:G43"/>
    <mergeCell ref="D44:G44"/>
    <mergeCell ref="D45:G45"/>
    <mergeCell ref="B37:K37"/>
    <mergeCell ref="D38:G38"/>
    <mergeCell ref="D39:G39"/>
    <mergeCell ref="D40:G40"/>
    <mergeCell ref="H42:K42"/>
    <mergeCell ref="D19:G19"/>
    <mergeCell ref="D32:G32"/>
    <mergeCell ref="B27:K27"/>
    <mergeCell ref="D31:G31"/>
    <mergeCell ref="D6:G6"/>
    <mergeCell ref="H6:K6"/>
    <mergeCell ref="B9:K9"/>
    <mergeCell ref="B11:K11"/>
    <mergeCell ref="D10:G10"/>
    <mergeCell ref="D26:G26"/>
  </mergeCells>
  <pageMargins left="0.7" right="0.7" top="0.75" bottom="0.75" header="0.3" footer="0.3"/>
  <pageSetup paperSize="9" scale="31" orientation="portrait" verticalDpi="200" r:id="rId1"/>
  <colBreaks count="1" manualBreakCount="1">
    <brk id="12" max="1048575" man="1"/>
  </colBreaks>
  <ignoredErrors>
    <ignoredError sqref="B19 B12 B13 B14 B15 B16 B17 B21 B20 B24 B23 C27:K27 B25 B30 B29 B35 B33 C37:K37 B36 B40 B38 B39 B32 B31 B22 B28 B18 B34"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C464C-D553-4F5D-8884-1029BA754B80}">
  <sheetPr codeName="Tabelle19">
    <tabColor rgb="FFB1D7CD"/>
  </sheetPr>
  <dimension ref="A1:M46"/>
  <sheetViews>
    <sheetView showGridLines="0" zoomScaleNormal="100" zoomScalePageLayoutView="70" workbookViewId="0"/>
  </sheetViews>
  <sheetFormatPr baseColWidth="10" defaultColWidth="9.140625" defaultRowHeight="16.5" x14ac:dyDescent="0.3"/>
  <cols>
    <col min="1" max="2" width="9.140625" style="88"/>
    <col min="3" max="3" width="45.85546875" style="88" bestFit="1" customWidth="1"/>
    <col min="4" max="5" width="15.7109375" style="627" customWidth="1"/>
    <col min="6" max="6" width="16.42578125" style="627" customWidth="1"/>
    <col min="7" max="8" width="15.7109375" style="627" customWidth="1"/>
    <col min="9" max="9" width="19.28515625" style="88" customWidth="1"/>
    <col min="10" max="10" width="9.140625" style="88"/>
    <col min="11" max="11" width="35" style="88" customWidth="1"/>
    <col min="12" max="12" width="28" style="88" customWidth="1"/>
    <col min="13" max="13" width="26" style="88" customWidth="1"/>
    <col min="14" max="16384" width="9.140625" style="88"/>
  </cols>
  <sheetData>
    <row r="1" spans="1:13" x14ac:dyDescent="0.3">
      <c r="A1" s="4"/>
      <c r="B1" s="4"/>
      <c r="C1" s="4"/>
      <c r="D1" s="14"/>
      <c r="E1" s="14"/>
      <c r="F1" s="14"/>
      <c r="G1" s="14"/>
      <c r="H1" s="14"/>
    </row>
    <row r="2" spans="1:13" x14ac:dyDescent="0.3">
      <c r="A2" s="4"/>
      <c r="B2" s="193" t="s">
        <v>694</v>
      </c>
      <c r="C2" s="4"/>
      <c r="D2" s="14"/>
      <c r="E2" s="14"/>
      <c r="F2" s="14"/>
      <c r="G2" s="14"/>
      <c r="H2" s="14"/>
    </row>
    <row r="3" spans="1:13" x14ac:dyDescent="0.3">
      <c r="A3" s="4"/>
      <c r="B3" s="4" t="str">
        <f>Stichtag &amp; Einheit_Mio</f>
        <v>30.06.2024 - in Mio. €</v>
      </c>
      <c r="C3" s="4"/>
      <c r="D3" s="14"/>
      <c r="E3" s="14"/>
      <c r="F3" s="14"/>
      <c r="G3" s="14"/>
      <c r="H3" s="14"/>
    </row>
    <row r="4" spans="1:13" x14ac:dyDescent="0.3">
      <c r="A4" s="4"/>
      <c r="B4" s="4"/>
      <c r="C4" s="4"/>
      <c r="D4" s="14"/>
      <c r="E4" s="14"/>
      <c r="F4" s="14"/>
      <c r="G4" s="14"/>
      <c r="H4" s="14"/>
    </row>
    <row r="5" spans="1:13" x14ac:dyDescent="0.3">
      <c r="A5" s="4"/>
      <c r="B5" s="963"/>
      <c r="C5" s="963"/>
      <c r="D5" s="16" t="s">
        <v>136</v>
      </c>
      <c r="E5" s="16" t="s">
        <v>137</v>
      </c>
      <c r="F5" s="16" t="s">
        <v>138</v>
      </c>
      <c r="G5" s="16" t="s">
        <v>174</v>
      </c>
      <c r="H5" s="64" t="s">
        <v>175</v>
      </c>
    </row>
    <row r="6" spans="1:13" x14ac:dyDescent="0.3">
      <c r="A6" s="4"/>
      <c r="B6" s="963" t="s">
        <v>695</v>
      </c>
      <c r="C6" s="963"/>
      <c r="D6" s="965" t="s">
        <v>696</v>
      </c>
      <c r="E6" s="965"/>
      <c r="F6" s="965"/>
      <c r="G6" s="965"/>
      <c r="H6" s="946" t="s">
        <v>697</v>
      </c>
    </row>
    <row r="7" spans="1:13" ht="33" x14ac:dyDescent="0.3">
      <c r="A7" s="4"/>
      <c r="B7" s="964"/>
      <c r="C7" s="964"/>
      <c r="D7" s="78" t="s">
        <v>698</v>
      </c>
      <c r="E7" s="78" t="s">
        <v>699</v>
      </c>
      <c r="F7" s="78" t="s">
        <v>700</v>
      </c>
      <c r="G7" s="78" t="s">
        <v>701</v>
      </c>
      <c r="H7" s="966"/>
    </row>
    <row r="8" spans="1:13" x14ac:dyDescent="0.3">
      <c r="A8" s="4"/>
      <c r="B8" s="967" t="s">
        <v>702</v>
      </c>
      <c r="C8" s="967"/>
      <c r="D8" s="967"/>
      <c r="E8" s="967"/>
      <c r="F8" s="967"/>
      <c r="G8" s="967"/>
      <c r="H8" s="967"/>
    </row>
    <row r="9" spans="1:13" x14ac:dyDescent="0.3">
      <c r="A9" s="4"/>
      <c r="B9" s="221">
        <v>1</v>
      </c>
      <c r="C9" s="222" t="s">
        <v>703</v>
      </c>
      <c r="D9" s="626">
        <v>1783</v>
      </c>
      <c r="E9" s="626">
        <v>0</v>
      </c>
      <c r="F9" s="626">
        <v>0</v>
      </c>
      <c r="G9" s="239">
        <v>470</v>
      </c>
      <c r="H9" s="239">
        <v>2253</v>
      </c>
    </row>
    <row r="10" spans="1:13" x14ac:dyDescent="0.3">
      <c r="A10" s="4"/>
      <c r="B10" s="223">
        <v>2</v>
      </c>
      <c r="C10" s="224" t="s">
        <v>704</v>
      </c>
      <c r="D10" s="169">
        <v>1783</v>
      </c>
      <c r="E10" s="169">
        <v>0</v>
      </c>
      <c r="F10" s="169">
        <v>0</v>
      </c>
      <c r="G10" s="225">
        <v>469</v>
      </c>
      <c r="H10" s="225">
        <v>2252</v>
      </c>
      <c r="I10" s="143"/>
      <c r="J10" s="143"/>
      <c r="K10" s="143"/>
      <c r="L10" s="162"/>
      <c r="M10" s="161"/>
    </row>
    <row r="11" spans="1:13" x14ac:dyDescent="0.3">
      <c r="A11" s="4"/>
      <c r="B11" s="226">
        <v>3</v>
      </c>
      <c r="C11" s="227" t="s">
        <v>705</v>
      </c>
      <c r="D11" s="241"/>
      <c r="E11" s="169">
        <v>0</v>
      </c>
      <c r="F11" s="169">
        <v>0</v>
      </c>
      <c r="G11" s="225">
        <v>1</v>
      </c>
      <c r="H11" s="225">
        <v>1</v>
      </c>
      <c r="I11" s="143"/>
      <c r="J11" s="143"/>
      <c r="K11" s="143"/>
      <c r="L11" s="143"/>
      <c r="M11" s="143"/>
    </row>
    <row r="12" spans="1:13" x14ac:dyDescent="0.3">
      <c r="A12" s="4"/>
      <c r="B12" s="228">
        <v>4</v>
      </c>
      <c r="C12" s="229" t="s">
        <v>706</v>
      </c>
      <c r="D12" s="241"/>
      <c r="E12" s="233">
        <v>12263</v>
      </c>
      <c r="F12" s="233">
        <v>2240</v>
      </c>
      <c r="G12" s="233">
        <v>1029</v>
      </c>
      <c r="H12" s="233">
        <v>14537</v>
      </c>
      <c r="I12" s="143"/>
      <c r="J12" s="143"/>
      <c r="K12" s="143"/>
      <c r="L12" s="143"/>
      <c r="M12" s="143"/>
    </row>
    <row r="13" spans="1:13" x14ac:dyDescent="0.3">
      <c r="A13" s="4"/>
      <c r="B13" s="226">
        <v>5</v>
      </c>
      <c r="C13" s="227" t="s">
        <v>663</v>
      </c>
      <c r="D13" s="241"/>
      <c r="E13" s="225">
        <v>7690</v>
      </c>
      <c r="F13" s="225">
        <v>1408</v>
      </c>
      <c r="G13" s="225">
        <v>637</v>
      </c>
      <c r="H13" s="225">
        <v>9281</v>
      </c>
      <c r="I13" s="143"/>
      <c r="J13" s="143"/>
      <c r="K13" s="143"/>
      <c r="L13" s="143"/>
      <c r="M13" s="143"/>
    </row>
    <row r="14" spans="1:13" x14ac:dyDescent="0.3">
      <c r="A14" s="4"/>
      <c r="B14" s="226">
        <v>6</v>
      </c>
      <c r="C14" s="227" t="s">
        <v>664</v>
      </c>
      <c r="D14" s="241"/>
      <c r="E14" s="225">
        <v>4573</v>
      </c>
      <c r="F14" s="225">
        <v>832</v>
      </c>
      <c r="G14" s="225">
        <v>392</v>
      </c>
      <c r="H14" s="225">
        <v>5256</v>
      </c>
      <c r="I14" s="60"/>
      <c r="J14" s="60"/>
      <c r="K14" s="60"/>
      <c r="L14" s="60"/>
      <c r="M14" s="60"/>
    </row>
    <row r="15" spans="1:13" x14ac:dyDescent="0.3">
      <c r="A15" s="4"/>
      <c r="B15" s="228">
        <v>7</v>
      </c>
      <c r="C15" s="229" t="s">
        <v>707</v>
      </c>
      <c r="D15" s="241"/>
      <c r="E15" s="233">
        <v>2119</v>
      </c>
      <c r="F15" s="233">
        <v>559</v>
      </c>
      <c r="G15" s="233">
        <v>3964</v>
      </c>
      <c r="H15" s="233">
        <v>4244</v>
      </c>
      <c r="I15" s="216"/>
      <c r="J15" s="216"/>
      <c r="K15" s="216"/>
      <c r="L15" s="628"/>
      <c r="M15" s="628"/>
    </row>
    <row r="16" spans="1:13" x14ac:dyDescent="0.3">
      <c r="A16" s="4"/>
      <c r="B16" s="226">
        <v>8</v>
      </c>
      <c r="C16" s="227" t="s">
        <v>708</v>
      </c>
      <c r="D16" s="241"/>
      <c r="E16" s="225"/>
      <c r="F16" s="225"/>
      <c r="G16" s="225"/>
      <c r="H16" s="225"/>
      <c r="I16" s="195"/>
      <c r="J16" s="195"/>
      <c r="K16" s="195"/>
      <c r="L16" s="162"/>
      <c r="M16" s="162"/>
    </row>
    <row r="17" spans="1:13" x14ac:dyDescent="0.3">
      <c r="A17" s="4"/>
      <c r="B17" s="226">
        <v>9</v>
      </c>
      <c r="C17" s="227" t="s">
        <v>709</v>
      </c>
      <c r="D17" s="241"/>
      <c r="E17" s="225">
        <v>2119</v>
      </c>
      <c r="F17" s="225">
        <v>559</v>
      </c>
      <c r="G17" s="225">
        <v>3964</v>
      </c>
      <c r="H17" s="225">
        <v>4244</v>
      </c>
      <c r="I17" s="195"/>
      <c r="J17" s="195"/>
      <c r="K17" s="195"/>
      <c r="L17" s="162"/>
      <c r="M17" s="162"/>
    </row>
    <row r="18" spans="1:13" x14ac:dyDescent="0.3">
      <c r="A18" s="4"/>
      <c r="B18" s="228">
        <v>10</v>
      </c>
      <c r="C18" s="229" t="s">
        <v>710</v>
      </c>
      <c r="D18" s="241"/>
      <c r="E18" s="233">
        <v>83</v>
      </c>
      <c r="F18" s="233">
        <v>148</v>
      </c>
      <c r="G18" s="233">
        <v>1646</v>
      </c>
      <c r="H18" s="233">
        <v>0</v>
      </c>
      <c r="I18" s="216"/>
      <c r="J18" s="216"/>
      <c r="K18" s="216"/>
      <c r="L18" s="85"/>
      <c r="M18" s="85"/>
    </row>
    <row r="19" spans="1:13" x14ac:dyDescent="0.3">
      <c r="A19" s="4"/>
      <c r="B19" s="228">
        <v>11</v>
      </c>
      <c r="C19" s="229" t="s">
        <v>711</v>
      </c>
      <c r="D19" s="233">
        <v>48</v>
      </c>
      <c r="E19" s="233">
        <v>893</v>
      </c>
      <c r="F19" s="233">
        <v>0</v>
      </c>
      <c r="G19" s="233">
        <v>113</v>
      </c>
      <c r="H19" s="233">
        <v>113</v>
      </c>
      <c r="I19" s="143"/>
      <c r="J19" s="143"/>
      <c r="K19" s="143"/>
      <c r="L19" s="162"/>
      <c r="M19" s="162"/>
    </row>
    <row r="20" spans="1:13" x14ac:dyDescent="0.3">
      <c r="A20" s="4"/>
      <c r="B20" s="226">
        <v>12</v>
      </c>
      <c r="C20" s="227" t="s">
        <v>712</v>
      </c>
      <c r="D20" s="148">
        <v>48</v>
      </c>
      <c r="E20" s="241"/>
      <c r="F20" s="241"/>
      <c r="G20" s="241"/>
      <c r="H20" s="242"/>
      <c r="I20" s="143"/>
      <c r="J20" s="143"/>
      <c r="K20" s="143"/>
      <c r="L20" s="162"/>
      <c r="M20" s="162"/>
    </row>
    <row r="21" spans="1:13" ht="49.5" x14ac:dyDescent="0.3">
      <c r="A21" s="4"/>
      <c r="B21" s="226">
        <v>13</v>
      </c>
      <c r="C21" s="227" t="s">
        <v>713</v>
      </c>
      <c r="D21" s="241"/>
      <c r="E21" s="148">
        <v>893</v>
      </c>
      <c r="F21" s="148">
        <v>0</v>
      </c>
      <c r="G21" s="148">
        <v>113</v>
      </c>
      <c r="H21" s="148">
        <v>113</v>
      </c>
      <c r="I21" s="216"/>
      <c r="J21" s="216"/>
      <c r="K21" s="216"/>
      <c r="L21" s="85"/>
      <c r="M21" s="85"/>
    </row>
    <row r="22" spans="1:13" x14ac:dyDescent="0.3">
      <c r="A22" s="4"/>
      <c r="B22" s="230">
        <v>14</v>
      </c>
      <c r="C22" s="240" t="s">
        <v>714</v>
      </c>
      <c r="D22" s="243"/>
      <c r="E22" s="243"/>
      <c r="F22" s="243"/>
      <c r="G22" s="243"/>
      <c r="H22" s="232">
        <v>24582</v>
      </c>
      <c r="I22" s="143"/>
      <c r="J22" s="143"/>
      <c r="K22" s="143"/>
      <c r="L22" s="162"/>
      <c r="M22" s="162"/>
    </row>
    <row r="23" spans="1:13" x14ac:dyDescent="0.3">
      <c r="A23" s="4"/>
      <c r="B23" s="962" t="s">
        <v>715</v>
      </c>
      <c r="C23" s="962"/>
      <c r="D23" s="962"/>
      <c r="E23" s="962"/>
      <c r="F23" s="962"/>
      <c r="G23" s="962"/>
      <c r="H23" s="962"/>
      <c r="I23" s="143"/>
      <c r="J23" s="143"/>
      <c r="K23" s="143"/>
      <c r="L23" s="162"/>
      <c r="M23" s="162"/>
    </row>
    <row r="24" spans="1:13" x14ac:dyDescent="0.3">
      <c r="A24" s="4"/>
      <c r="B24" s="228">
        <v>15</v>
      </c>
      <c r="C24" s="244" t="s">
        <v>660</v>
      </c>
      <c r="D24" s="243"/>
      <c r="E24" s="243"/>
      <c r="F24" s="243"/>
      <c r="G24" s="243"/>
      <c r="H24" s="233">
        <v>650</v>
      </c>
      <c r="I24" s="216"/>
      <c r="J24" s="216"/>
      <c r="K24" s="216"/>
      <c r="L24" s="85"/>
      <c r="M24" s="85"/>
    </row>
    <row r="25" spans="1:13" ht="33" x14ac:dyDescent="0.3">
      <c r="A25" s="4"/>
      <c r="B25" s="228" t="s">
        <v>716</v>
      </c>
      <c r="C25" s="229" t="s">
        <v>717</v>
      </c>
      <c r="D25" s="241"/>
      <c r="E25" s="233">
        <v>45</v>
      </c>
      <c r="F25" s="233">
        <v>46</v>
      </c>
      <c r="G25" s="233">
        <v>2383</v>
      </c>
      <c r="H25" s="233">
        <v>2102</v>
      </c>
      <c r="I25" s="216"/>
      <c r="J25" s="216"/>
      <c r="K25" s="216"/>
      <c r="L25" s="85"/>
      <c r="M25" s="85"/>
    </row>
    <row r="26" spans="1:13" ht="33" x14ac:dyDescent="0.3">
      <c r="A26" s="4"/>
      <c r="B26" s="228">
        <v>16</v>
      </c>
      <c r="C26" s="229" t="s">
        <v>718</v>
      </c>
      <c r="D26" s="241"/>
      <c r="E26" s="233">
        <v>0</v>
      </c>
      <c r="F26" s="233">
        <v>0</v>
      </c>
      <c r="G26" s="233">
        <v>0</v>
      </c>
      <c r="H26" s="233">
        <v>0</v>
      </c>
      <c r="I26" s="217"/>
      <c r="J26" s="217"/>
      <c r="K26" s="217"/>
      <c r="L26" s="217"/>
      <c r="M26" s="217"/>
    </row>
    <row r="27" spans="1:13" x14ac:dyDescent="0.3">
      <c r="A27" s="4"/>
      <c r="B27" s="228">
        <v>17</v>
      </c>
      <c r="C27" s="229" t="s">
        <v>719</v>
      </c>
      <c r="D27" s="241"/>
      <c r="E27" s="233">
        <v>3659</v>
      </c>
      <c r="F27" s="233">
        <v>1387</v>
      </c>
      <c r="G27" s="233">
        <v>22085</v>
      </c>
      <c r="H27" s="233">
        <v>20822</v>
      </c>
      <c r="I27" s="143"/>
      <c r="J27" s="143"/>
      <c r="K27" s="143"/>
      <c r="L27" s="162"/>
      <c r="M27" s="162"/>
    </row>
    <row r="28" spans="1:13" ht="63.75" customHeight="1" x14ac:dyDescent="0.3">
      <c r="A28" s="4"/>
      <c r="B28" s="226">
        <v>18</v>
      </c>
      <c r="C28" s="245" t="s">
        <v>720</v>
      </c>
      <c r="D28" s="241"/>
      <c r="E28" s="225">
        <v>0</v>
      </c>
      <c r="F28" s="225">
        <v>0</v>
      </c>
      <c r="G28" s="225">
        <v>0</v>
      </c>
      <c r="H28" s="225">
        <v>0</v>
      </c>
      <c r="I28" s="195"/>
      <c r="J28" s="195"/>
      <c r="K28" s="195"/>
      <c r="L28" s="195"/>
      <c r="M28" s="628"/>
    </row>
    <row r="29" spans="1:13" ht="66" x14ac:dyDescent="0.3">
      <c r="A29" s="4"/>
      <c r="B29" s="226">
        <v>19</v>
      </c>
      <c r="C29" s="246" t="s">
        <v>721</v>
      </c>
      <c r="D29" s="241"/>
      <c r="E29" s="225">
        <v>406</v>
      </c>
      <c r="F29" s="225">
        <v>264</v>
      </c>
      <c r="G29" s="225">
        <v>1982</v>
      </c>
      <c r="H29" s="225">
        <v>2154</v>
      </c>
    </row>
    <row r="30" spans="1:13" ht="66" x14ac:dyDescent="0.3">
      <c r="A30" s="4"/>
      <c r="B30" s="226">
        <v>20</v>
      </c>
      <c r="C30" s="246" t="s">
        <v>722</v>
      </c>
      <c r="D30" s="241"/>
      <c r="E30" s="225">
        <v>2710</v>
      </c>
      <c r="F30" s="225">
        <v>673</v>
      </c>
      <c r="G30" s="225">
        <v>9062</v>
      </c>
      <c r="H30" s="225">
        <v>13584</v>
      </c>
    </row>
    <row r="31" spans="1:13" ht="33" x14ac:dyDescent="0.3">
      <c r="A31" s="4"/>
      <c r="B31" s="226">
        <v>21</v>
      </c>
      <c r="C31" s="246" t="s">
        <v>723</v>
      </c>
      <c r="D31" s="241"/>
      <c r="E31" s="225">
        <v>1</v>
      </c>
      <c r="F31" s="225">
        <v>1</v>
      </c>
      <c r="G31" s="225">
        <v>85</v>
      </c>
      <c r="H31" s="225">
        <v>2956</v>
      </c>
      <c r="I31" s="143"/>
      <c r="J31" s="143"/>
      <c r="K31" s="143"/>
      <c r="L31" s="162"/>
      <c r="M31" s="161"/>
    </row>
    <row r="32" spans="1:13" ht="33" x14ac:dyDescent="0.3">
      <c r="A32" s="4"/>
      <c r="B32" s="226">
        <v>22</v>
      </c>
      <c r="C32" s="246" t="s">
        <v>724</v>
      </c>
      <c r="D32" s="241"/>
      <c r="E32" s="225">
        <v>422</v>
      </c>
      <c r="F32" s="225">
        <v>247</v>
      </c>
      <c r="G32" s="225">
        <v>5320</v>
      </c>
      <c r="H32" s="225">
        <v>0</v>
      </c>
      <c r="I32" s="143"/>
      <c r="J32" s="143"/>
      <c r="K32" s="143"/>
      <c r="L32" s="143"/>
      <c r="M32" s="143"/>
    </row>
    <row r="33" spans="1:13" ht="33" x14ac:dyDescent="0.3">
      <c r="A33" s="4"/>
      <c r="B33" s="226">
        <v>23</v>
      </c>
      <c r="C33" s="246" t="s">
        <v>723</v>
      </c>
      <c r="D33" s="241"/>
      <c r="E33" s="225">
        <v>422</v>
      </c>
      <c r="F33" s="225">
        <v>247</v>
      </c>
      <c r="G33" s="225">
        <v>5320</v>
      </c>
      <c r="H33" s="225">
        <v>0</v>
      </c>
      <c r="I33" s="143"/>
      <c r="J33" s="143"/>
      <c r="K33" s="143"/>
      <c r="L33" s="143"/>
      <c r="M33" s="143"/>
    </row>
    <row r="34" spans="1:13" ht="66" x14ac:dyDescent="0.3">
      <c r="A34" s="4"/>
      <c r="B34" s="226">
        <v>24</v>
      </c>
      <c r="C34" s="246" t="s">
        <v>725</v>
      </c>
      <c r="D34" s="241"/>
      <c r="E34" s="148">
        <v>12</v>
      </c>
      <c r="F34" s="148">
        <v>15</v>
      </c>
      <c r="G34" s="148">
        <v>956</v>
      </c>
      <c r="H34" s="148">
        <v>821</v>
      </c>
      <c r="I34" s="143"/>
      <c r="J34" s="143"/>
      <c r="K34" s="143"/>
      <c r="L34" s="143"/>
      <c r="M34" s="143"/>
    </row>
    <row r="35" spans="1:13" x14ac:dyDescent="0.3">
      <c r="A35" s="4"/>
      <c r="B35" s="228">
        <v>25</v>
      </c>
      <c r="C35" s="229" t="s">
        <v>726</v>
      </c>
      <c r="D35" s="241"/>
      <c r="E35" s="233">
        <v>78</v>
      </c>
      <c r="F35" s="233">
        <v>144</v>
      </c>
      <c r="G35" s="233">
        <v>1607</v>
      </c>
      <c r="H35" s="233">
        <v>0</v>
      </c>
      <c r="I35" s="60"/>
      <c r="J35" s="60"/>
      <c r="K35" s="60"/>
      <c r="L35" s="60"/>
      <c r="M35" s="60"/>
    </row>
    <row r="36" spans="1:13" x14ac:dyDescent="0.3">
      <c r="A36" s="4"/>
      <c r="B36" s="228">
        <v>26</v>
      </c>
      <c r="C36" s="229" t="s">
        <v>727</v>
      </c>
      <c r="D36" s="233"/>
      <c r="E36" s="233">
        <v>878</v>
      </c>
      <c r="F36" s="233">
        <v>27</v>
      </c>
      <c r="G36" s="233">
        <v>935</v>
      </c>
      <c r="H36" s="233">
        <v>1413</v>
      </c>
      <c r="I36" s="216"/>
      <c r="J36" s="216"/>
      <c r="K36" s="216"/>
      <c r="L36" s="85"/>
      <c r="M36" s="85"/>
    </row>
    <row r="37" spans="1:13" x14ac:dyDescent="0.3">
      <c r="A37" s="4"/>
      <c r="B37" s="226">
        <v>27</v>
      </c>
      <c r="C37" s="227" t="s">
        <v>728</v>
      </c>
      <c r="D37" s="241"/>
      <c r="E37" s="241"/>
      <c r="F37" s="241"/>
      <c r="G37" s="225">
        <v>0</v>
      </c>
      <c r="H37" s="225">
        <v>0</v>
      </c>
      <c r="I37" s="216"/>
      <c r="J37" s="216"/>
      <c r="K37" s="216"/>
      <c r="L37" s="85"/>
      <c r="M37" s="85"/>
    </row>
    <row r="38" spans="1:13" ht="33" x14ac:dyDescent="0.3">
      <c r="A38" s="4"/>
      <c r="B38" s="226">
        <v>28</v>
      </c>
      <c r="C38" s="227" t="s">
        <v>729</v>
      </c>
      <c r="D38" s="241"/>
      <c r="E38" s="225">
        <v>210</v>
      </c>
      <c r="F38" s="225">
        <v>0</v>
      </c>
      <c r="G38" s="225">
        <v>0</v>
      </c>
      <c r="H38" s="225">
        <v>194</v>
      </c>
      <c r="I38" s="216"/>
      <c r="J38" s="216"/>
      <c r="K38" s="216"/>
      <c r="L38" s="85"/>
      <c r="M38" s="85"/>
    </row>
    <row r="39" spans="1:13" x14ac:dyDescent="0.3">
      <c r="A39" s="4"/>
      <c r="B39" s="226">
        <v>29</v>
      </c>
      <c r="C39" s="227" t="s">
        <v>730</v>
      </c>
      <c r="D39" s="241"/>
      <c r="E39" s="225">
        <v>9</v>
      </c>
      <c r="F39" s="241"/>
      <c r="G39" s="241"/>
      <c r="H39" s="225">
        <v>9</v>
      </c>
      <c r="I39" s="216"/>
      <c r="J39" s="216"/>
      <c r="K39" s="216"/>
      <c r="L39" s="85"/>
      <c r="M39" s="85"/>
    </row>
    <row r="40" spans="1:13" ht="33" x14ac:dyDescent="0.3">
      <c r="A40" s="4"/>
      <c r="B40" s="226">
        <v>30</v>
      </c>
      <c r="C40" s="227" t="s">
        <v>731</v>
      </c>
      <c r="D40" s="241"/>
      <c r="E40" s="225">
        <v>59</v>
      </c>
      <c r="F40" s="241"/>
      <c r="G40" s="241"/>
      <c r="H40" s="225">
        <v>3</v>
      </c>
      <c r="I40" s="143"/>
      <c r="J40" s="143"/>
      <c r="K40" s="143"/>
      <c r="L40" s="162"/>
      <c r="M40" s="162"/>
    </row>
    <row r="41" spans="1:13" ht="33" x14ac:dyDescent="0.3">
      <c r="A41" s="4"/>
      <c r="B41" s="226">
        <v>31</v>
      </c>
      <c r="C41" s="227" t="s">
        <v>732</v>
      </c>
      <c r="D41" s="241"/>
      <c r="E41" s="234">
        <v>600</v>
      </c>
      <c r="F41" s="234">
        <v>27</v>
      </c>
      <c r="G41" s="225">
        <v>935</v>
      </c>
      <c r="H41" s="225">
        <v>1207</v>
      </c>
      <c r="I41" s="143"/>
      <c r="J41" s="143"/>
      <c r="K41" s="143"/>
      <c r="L41" s="162"/>
      <c r="M41" s="162"/>
    </row>
    <row r="42" spans="1:13" x14ac:dyDescent="0.3">
      <c r="A42" s="4"/>
      <c r="B42" s="228">
        <v>32</v>
      </c>
      <c r="C42" s="229" t="s">
        <v>733</v>
      </c>
      <c r="D42" s="241"/>
      <c r="E42" s="225">
        <v>2756</v>
      </c>
      <c r="F42" s="225">
        <v>665</v>
      </c>
      <c r="G42" s="225">
        <v>2059</v>
      </c>
      <c r="H42" s="225">
        <v>122</v>
      </c>
      <c r="I42" s="143"/>
      <c r="J42" s="143"/>
      <c r="K42" s="143"/>
      <c r="L42" s="162"/>
      <c r="M42" s="162"/>
    </row>
    <row r="43" spans="1:13" x14ac:dyDescent="0.3">
      <c r="A43" s="4"/>
      <c r="B43" s="230">
        <v>33</v>
      </c>
      <c r="C43" s="231" t="s">
        <v>734</v>
      </c>
      <c r="D43" s="241"/>
      <c r="E43" s="241"/>
      <c r="F43" s="241"/>
      <c r="G43" s="241"/>
      <c r="H43" s="232">
        <v>20870</v>
      </c>
      <c r="I43" s="143"/>
      <c r="J43" s="143"/>
      <c r="K43" s="143"/>
      <c r="L43" s="162"/>
      <c r="M43" s="162"/>
    </row>
    <row r="44" spans="1:13" x14ac:dyDescent="0.3">
      <c r="A44" s="4"/>
      <c r="B44" s="68">
        <v>34</v>
      </c>
      <c r="C44" s="235" t="s">
        <v>735</v>
      </c>
      <c r="D44" s="241"/>
      <c r="E44" s="241"/>
      <c r="F44" s="241"/>
      <c r="G44" s="241"/>
      <c r="H44" s="236">
        <v>1.1778</v>
      </c>
      <c r="I44" s="143"/>
      <c r="J44" s="143"/>
      <c r="K44" s="143"/>
      <c r="L44" s="162"/>
      <c r="M44" s="162"/>
    </row>
    <row r="45" spans="1:13" x14ac:dyDescent="0.3">
      <c r="B45" s="50"/>
      <c r="C45" s="50"/>
      <c r="D45" s="237"/>
      <c r="E45" s="238"/>
      <c r="F45" s="629"/>
      <c r="G45" s="629"/>
      <c r="H45" s="629"/>
      <c r="I45" s="143"/>
      <c r="J45" s="143"/>
      <c r="K45" s="143"/>
      <c r="L45" s="162"/>
      <c r="M45" s="162"/>
    </row>
    <row r="46" spans="1:13" x14ac:dyDescent="0.3">
      <c r="B46" s="143"/>
      <c r="C46" s="143"/>
      <c r="D46" s="628"/>
      <c r="E46" s="219"/>
      <c r="F46" s="162"/>
      <c r="G46" s="162"/>
      <c r="H46" s="162"/>
      <c r="I46" s="143"/>
      <c r="J46" s="143"/>
      <c r="K46" s="143"/>
      <c r="L46" s="162"/>
      <c r="M46" s="162"/>
    </row>
  </sheetData>
  <mergeCells count="6">
    <mergeCell ref="B23:H23"/>
    <mergeCell ref="B5:C5"/>
    <mergeCell ref="B6:C7"/>
    <mergeCell ref="D6:G6"/>
    <mergeCell ref="H6:H7"/>
    <mergeCell ref="B8:H8"/>
  </mergeCells>
  <pageMargins left="0.7" right="0.7" top="0.75" bottom="0.75" header="0.3" footer="0.3"/>
  <pageSetup paperSize="9" scale="38"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Tabelle20">
    <tabColor rgb="FFB1D7CD"/>
    <pageSetUpPr fitToPage="1"/>
  </sheetPr>
  <dimension ref="B2:R148"/>
  <sheetViews>
    <sheetView showGridLines="0" zoomScaleNormal="100" workbookViewId="0">
      <selection activeCell="F33" sqref="F33"/>
    </sheetView>
  </sheetViews>
  <sheetFormatPr baseColWidth="10" defaultColWidth="9.140625" defaultRowHeight="16.5" x14ac:dyDescent="0.3"/>
  <cols>
    <col min="1" max="1" width="5.7109375" style="247" customWidth="1"/>
    <col min="2" max="2" width="9.140625" style="247"/>
    <col min="3" max="3" width="34.7109375" style="247" customWidth="1"/>
    <col min="4" max="4" width="14" style="555" customWidth="1"/>
    <col min="5" max="18" width="14" style="247" customWidth="1"/>
    <col min="19" max="19" width="11.42578125" style="247" customWidth="1"/>
    <col min="20" max="16384" width="9.140625" style="247"/>
  </cols>
  <sheetData>
    <row r="2" spans="2:18" x14ac:dyDescent="0.3">
      <c r="B2" s="60" t="s">
        <v>736</v>
      </c>
      <c r="C2" s="4"/>
      <c r="D2" s="553"/>
      <c r="E2" s="4"/>
      <c r="F2" s="4"/>
      <c r="G2" s="4"/>
      <c r="H2" s="4"/>
      <c r="I2" s="4"/>
      <c r="J2" s="4"/>
      <c r="K2" s="4"/>
      <c r="L2" s="4"/>
      <c r="M2" s="4"/>
      <c r="N2" s="4"/>
      <c r="O2" s="4"/>
      <c r="P2" s="4"/>
      <c r="Q2" s="4"/>
      <c r="R2" s="4"/>
    </row>
    <row r="3" spans="2:18" ht="15" customHeight="1" x14ac:dyDescent="0.3">
      <c r="B3" s="4" t="str">
        <f>Stichtag &amp; Einheit_Mio</f>
        <v>30.06.2024 - in Mio. €</v>
      </c>
      <c r="C3" s="4"/>
      <c r="D3" s="553"/>
      <c r="E3" s="4"/>
      <c r="F3" s="4"/>
      <c r="G3" s="4"/>
      <c r="H3" s="4"/>
      <c r="I3" s="4"/>
      <c r="J3" s="4"/>
      <c r="K3" s="4"/>
      <c r="L3" s="4"/>
      <c r="M3" s="4"/>
      <c r="N3" s="4"/>
      <c r="O3" s="4"/>
      <c r="P3" s="4"/>
      <c r="Q3" s="4"/>
      <c r="R3" s="4"/>
    </row>
    <row r="4" spans="2:18" ht="15" customHeight="1" x14ac:dyDescent="0.3">
      <c r="B4" s="4"/>
      <c r="C4" s="4"/>
      <c r="D4" s="553"/>
      <c r="E4" s="4"/>
      <c r="F4" s="4"/>
      <c r="G4" s="4"/>
      <c r="H4" s="4"/>
      <c r="I4" s="4"/>
      <c r="J4" s="4"/>
      <c r="K4" s="4"/>
      <c r="L4" s="4"/>
      <c r="M4" s="4"/>
      <c r="N4" s="4"/>
      <c r="O4" s="4"/>
      <c r="P4" s="4"/>
      <c r="Q4" s="4"/>
      <c r="R4" s="4"/>
    </row>
    <row r="5" spans="2:18" ht="15.75" customHeight="1" x14ac:dyDescent="0.3">
      <c r="B5" s="116"/>
      <c r="C5" s="116"/>
      <c r="D5" s="551" t="s">
        <v>136</v>
      </c>
      <c r="E5" s="16" t="s">
        <v>137</v>
      </c>
      <c r="F5" s="16" t="s">
        <v>138</v>
      </c>
      <c r="G5" s="16" t="s">
        <v>174</v>
      </c>
      <c r="H5" s="16" t="s">
        <v>175</v>
      </c>
      <c r="I5" s="16" t="s">
        <v>737</v>
      </c>
      <c r="J5" s="16" t="s">
        <v>738</v>
      </c>
      <c r="K5" s="16" t="s">
        <v>739</v>
      </c>
      <c r="L5" s="16" t="s">
        <v>740</v>
      </c>
      <c r="M5" s="16" t="s">
        <v>741</v>
      </c>
      <c r="N5" s="16" t="s">
        <v>742</v>
      </c>
      <c r="O5" s="16" t="s">
        <v>743</v>
      </c>
      <c r="P5" s="16" t="s">
        <v>744</v>
      </c>
      <c r="Q5" s="16" t="s">
        <v>745</v>
      </c>
      <c r="R5" s="16" t="s">
        <v>746</v>
      </c>
    </row>
    <row r="6" spans="2:18" ht="51.75" customHeight="1" x14ac:dyDescent="0.3">
      <c r="B6" s="116"/>
      <c r="C6" s="116"/>
      <c r="D6" s="965" t="s">
        <v>747</v>
      </c>
      <c r="E6" s="965"/>
      <c r="F6" s="965"/>
      <c r="G6" s="965"/>
      <c r="H6" s="965"/>
      <c r="I6" s="968"/>
      <c r="J6" s="965" t="s">
        <v>748</v>
      </c>
      <c r="K6" s="965"/>
      <c r="L6" s="965"/>
      <c r="M6" s="965"/>
      <c r="N6" s="965"/>
      <c r="O6" s="965"/>
      <c r="P6" s="946" t="s">
        <v>749</v>
      </c>
      <c r="Q6" s="965" t="s">
        <v>750</v>
      </c>
      <c r="R6" s="965"/>
    </row>
    <row r="7" spans="2:18" ht="105" customHeight="1" x14ac:dyDescent="0.3">
      <c r="B7" s="116"/>
      <c r="C7" s="116"/>
      <c r="D7" s="969" t="s">
        <v>751</v>
      </c>
      <c r="E7" s="969"/>
      <c r="F7" s="969"/>
      <c r="G7" s="969" t="s">
        <v>752</v>
      </c>
      <c r="H7" s="969"/>
      <c r="I7" s="969"/>
      <c r="J7" s="969" t="s">
        <v>753</v>
      </c>
      <c r="K7" s="969"/>
      <c r="L7" s="969"/>
      <c r="M7" s="969" t="s">
        <v>754</v>
      </c>
      <c r="N7" s="969"/>
      <c r="O7" s="969"/>
      <c r="P7" s="946"/>
      <c r="Q7" s="76" t="s">
        <v>755</v>
      </c>
      <c r="R7" s="76" t="s">
        <v>756</v>
      </c>
    </row>
    <row r="8" spans="2:18" x14ac:dyDescent="0.3">
      <c r="B8" s="254"/>
      <c r="C8" s="254"/>
      <c r="D8" s="552"/>
      <c r="E8" s="78" t="s">
        <v>757</v>
      </c>
      <c r="F8" s="256" t="s">
        <v>758</v>
      </c>
      <c r="G8" s="255"/>
      <c r="H8" s="78" t="s">
        <v>758</v>
      </c>
      <c r="I8" s="256" t="s">
        <v>759</v>
      </c>
      <c r="J8" s="255"/>
      <c r="K8" s="78" t="s">
        <v>757</v>
      </c>
      <c r="L8" s="256" t="s">
        <v>758</v>
      </c>
      <c r="M8" s="255"/>
      <c r="N8" s="78" t="s">
        <v>758</v>
      </c>
      <c r="O8" s="78" t="s">
        <v>759</v>
      </c>
      <c r="P8" s="966"/>
      <c r="Q8" s="254"/>
      <c r="R8" s="254"/>
    </row>
    <row r="9" spans="2:18" ht="33" x14ac:dyDescent="0.3">
      <c r="B9" s="257" t="s">
        <v>760</v>
      </c>
      <c r="C9" s="258" t="s">
        <v>761</v>
      </c>
      <c r="D9" s="471">
        <v>1087</v>
      </c>
      <c r="E9" s="540"/>
      <c r="F9" s="540"/>
      <c r="G9" s="471">
        <v>0</v>
      </c>
      <c r="H9" s="540"/>
      <c r="I9" s="540"/>
      <c r="J9" s="471">
        <v>0</v>
      </c>
      <c r="K9" s="540"/>
      <c r="L9" s="540"/>
      <c r="M9" s="471">
        <v>0</v>
      </c>
      <c r="N9" s="540"/>
      <c r="O9" s="540"/>
      <c r="P9" s="471">
        <v>0</v>
      </c>
      <c r="Q9" s="471">
        <v>0</v>
      </c>
      <c r="R9" s="471">
        <v>0</v>
      </c>
    </row>
    <row r="10" spans="2:18" ht="15.75" customHeight="1" x14ac:dyDescent="0.3">
      <c r="B10" s="259" t="s">
        <v>418</v>
      </c>
      <c r="C10" s="182" t="s">
        <v>762</v>
      </c>
      <c r="D10" s="148">
        <v>25428</v>
      </c>
      <c r="E10" s="233"/>
      <c r="F10" s="233"/>
      <c r="G10" s="148">
        <v>430</v>
      </c>
      <c r="H10" s="233"/>
      <c r="I10" s="233"/>
      <c r="J10" s="148">
        <v>-85</v>
      </c>
      <c r="K10" s="233"/>
      <c r="L10" s="233"/>
      <c r="M10" s="148">
        <v>-157</v>
      </c>
      <c r="N10" s="233"/>
      <c r="O10" s="233"/>
      <c r="P10" s="148">
        <v>-19</v>
      </c>
      <c r="Q10" s="148">
        <v>13353</v>
      </c>
      <c r="R10" s="148">
        <v>144</v>
      </c>
    </row>
    <row r="11" spans="2:18" x14ac:dyDescent="0.3">
      <c r="B11" s="260" t="s">
        <v>508</v>
      </c>
      <c r="C11" s="261" t="s">
        <v>763</v>
      </c>
      <c r="D11" s="148">
        <v>9</v>
      </c>
      <c r="E11" s="233"/>
      <c r="F11" s="233"/>
      <c r="G11" s="148">
        <v>0</v>
      </c>
      <c r="H11" s="233"/>
      <c r="I11" s="233"/>
      <c r="J11" s="148">
        <v>0</v>
      </c>
      <c r="K11" s="233"/>
      <c r="L11" s="233"/>
      <c r="M11" s="148">
        <v>0</v>
      </c>
      <c r="N11" s="233"/>
      <c r="O11" s="233"/>
      <c r="P11" s="148">
        <v>0</v>
      </c>
      <c r="Q11" s="148">
        <v>0</v>
      </c>
      <c r="R11" s="148">
        <v>0</v>
      </c>
    </row>
    <row r="12" spans="2:18" x14ac:dyDescent="0.3">
      <c r="B12" s="260" t="s">
        <v>764</v>
      </c>
      <c r="C12" s="261" t="s">
        <v>765</v>
      </c>
      <c r="D12" s="148">
        <v>26</v>
      </c>
      <c r="E12" s="233"/>
      <c r="F12" s="233"/>
      <c r="G12" s="148">
        <v>0</v>
      </c>
      <c r="H12" s="233"/>
      <c r="I12" s="233"/>
      <c r="J12" s="148">
        <v>0</v>
      </c>
      <c r="K12" s="233"/>
      <c r="L12" s="233"/>
      <c r="M12" s="148">
        <v>0</v>
      </c>
      <c r="N12" s="233"/>
      <c r="O12" s="233"/>
      <c r="P12" s="148">
        <v>0</v>
      </c>
      <c r="Q12" s="148">
        <v>7</v>
      </c>
      <c r="R12" s="148">
        <v>0</v>
      </c>
    </row>
    <row r="13" spans="2:18" x14ac:dyDescent="0.3">
      <c r="B13" s="260" t="s">
        <v>766</v>
      </c>
      <c r="C13" s="261" t="s">
        <v>767</v>
      </c>
      <c r="D13" s="148">
        <v>34</v>
      </c>
      <c r="E13" s="233"/>
      <c r="F13" s="233"/>
      <c r="G13" s="148">
        <v>0</v>
      </c>
      <c r="H13" s="233"/>
      <c r="I13" s="233"/>
      <c r="J13" s="148">
        <v>0</v>
      </c>
      <c r="K13" s="233"/>
      <c r="L13" s="233"/>
      <c r="M13" s="148">
        <v>0</v>
      </c>
      <c r="N13" s="233"/>
      <c r="O13" s="233"/>
      <c r="P13" s="148">
        <v>0</v>
      </c>
      <c r="Q13" s="148">
        <v>9</v>
      </c>
      <c r="R13" s="148">
        <v>0</v>
      </c>
    </row>
    <row r="14" spans="2:18" ht="33" x14ac:dyDescent="0.3">
      <c r="B14" s="260" t="s">
        <v>768</v>
      </c>
      <c r="C14" s="261" t="s">
        <v>769</v>
      </c>
      <c r="D14" s="148">
        <v>3600</v>
      </c>
      <c r="E14" s="233"/>
      <c r="F14" s="233"/>
      <c r="G14" s="148">
        <v>44</v>
      </c>
      <c r="H14" s="233"/>
      <c r="I14" s="233"/>
      <c r="J14" s="148">
        <v>-9</v>
      </c>
      <c r="K14" s="233"/>
      <c r="L14" s="233"/>
      <c r="M14" s="148">
        <v>-30</v>
      </c>
      <c r="N14" s="233"/>
      <c r="O14" s="233"/>
      <c r="P14" s="148">
        <v>0</v>
      </c>
      <c r="Q14" s="148">
        <v>1566</v>
      </c>
      <c r="R14" s="148">
        <v>0</v>
      </c>
    </row>
    <row r="15" spans="2:18" x14ac:dyDescent="0.3">
      <c r="B15" s="260" t="s">
        <v>770</v>
      </c>
      <c r="C15" s="261" t="s">
        <v>771</v>
      </c>
      <c r="D15" s="148">
        <v>8983</v>
      </c>
      <c r="E15" s="233"/>
      <c r="F15" s="233"/>
      <c r="G15" s="148">
        <v>269</v>
      </c>
      <c r="H15" s="233"/>
      <c r="I15" s="233"/>
      <c r="J15" s="148">
        <v>-42</v>
      </c>
      <c r="K15" s="233"/>
      <c r="L15" s="233"/>
      <c r="M15" s="148">
        <v>-90</v>
      </c>
      <c r="N15" s="233"/>
      <c r="O15" s="233"/>
      <c r="P15" s="148">
        <v>-13</v>
      </c>
      <c r="Q15" s="148">
        <v>3435</v>
      </c>
      <c r="R15" s="148">
        <v>76</v>
      </c>
    </row>
    <row r="16" spans="2:18" x14ac:dyDescent="0.3">
      <c r="B16" s="260" t="s">
        <v>772</v>
      </c>
      <c r="C16" s="262" t="s">
        <v>773</v>
      </c>
      <c r="D16" s="148">
        <v>2413</v>
      </c>
      <c r="E16" s="233"/>
      <c r="F16" s="233"/>
      <c r="G16" s="148">
        <v>134</v>
      </c>
      <c r="H16" s="233"/>
      <c r="I16" s="233"/>
      <c r="J16" s="148">
        <v>-11</v>
      </c>
      <c r="K16" s="233"/>
      <c r="L16" s="233"/>
      <c r="M16" s="148">
        <v>-45</v>
      </c>
      <c r="N16" s="233"/>
      <c r="O16" s="233"/>
      <c r="P16" s="148">
        <v>-2</v>
      </c>
      <c r="Q16" s="148">
        <v>1517</v>
      </c>
      <c r="R16" s="148">
        <v>45</v>
      </c>
    </row>
    <row r="17" spans="2:18" x14ac:dyDescent="0.3">
      <c r="B17" s="260" t="s">
        <v>774</v>
      </c>
      <c r="C17" s="261" t="s">
        <v>775</v>
      </c>
      <c r="D17" s="148">
        <v>12776</v>
      </c>
      <c r="E17" s="233"/>
      <c r="F17" s="233"/>
      <c r="G17" s="148">
        <v>117</v>
      </c>
      <c r="H17" s="233"/>
      <c r="I17" s="233"/>
      <c r="J17" s="148">
        <v>-34</v>
      </c>
      <c r="K17" s="233"/>
      <c r="L17" s="233"/>
      <c r="M17" s="148">
        <v>-38</v>
      </c>
      <c r="N17" s="233"/>
      <c r="O17" s="233"/>
      <c r="P17" s="148">
        <v>-6</v>
      </c>
      <c r="Q17" s="148">
        <v>8337</v>
      </c>
      <c r="R17" s="148">
        <v>68</v>
      </c>
    </row>
    <row r="18" spans="2:18" x14ac:dyDescent="0.3">
      <c r="B18" s="259" t="s">
        <v>776</v>
      </c>
      <c r="C18" s="182" t="s">
        <v>777</v>
      </c>
      <c r="D18" s="148">
        <v>8706</v>
      </c>
      <c r="E18" s="233"/>
      <c r="F18" s="233"/>
      <c r="G18" s="148">
        <v>0</v>
      </c>
      <c r="H18" s="233"/>
      <c r="I18" s="233"/>
      <c r="J18" s="148">
        <v>0</v>
      </c>
      <c r="K18" s="233"/>
      <c r="L18" s="233"/>
      <c r="M18" s="148">
        <v>0</v>
      </c>
      <c r="N18" s="233"/>
      <c r="O18" s="233"/>
      <c r="P18" s="148">
        <v>0</v>
      </c>
      <c r="Q18" s="148">
        <v>0</v>
      </c>
      <c r="R18" s="148">
        <v>0</v>
      </c>
    </row>
    <row r="19" spans="2:18" x14ac:dyDescent="0.3">
      <c r="B19" s="260" t="s">
        <v>778</v>
      </c>
      <c r="C19" s="261" t="s">
        <v>763</v>
      </c>
      <c r="D19" s="148">
        <v>0</v>
      </c>
      <c r="E19" s="233"/>
      <c r="F19" s="233"/>
      <c r="G19" s="148">
        <v>0</v>
      </c>
      <c r="H19" s="233"/>
      <c r="I19" s="233"/>
      <c r="J19" s="148">
        <v>0</v>
      </c>
      <c r="K19" s="233"/>
      <c r="L19" s="233"/>
      <c r="M19" s="148">
        <v>0</v>
      </c>
      <c r="N19" s="233"/>
      <c r="O19" s="233"/>
      <c r="P19" s="148">
        <v>0</v>
      </c>
      <c r="Q19" s="148">
        <v>0</v>
      </c>
      <c r="R19" s="148">
        <v>0</v>
      </c>
    </row>
    <row r="20" spans="2:18" x14ac:dyDescent="0.3">
      <c r="B20" s="260" t="s">
        <v>779</v>
      </c>
      <c r="C20" s="261" t="s">
        <v>765</v>
      </c>
      <c r="D20" s="148">
        <v>1938</v>
      </c>
      <c r="E20" s="233"/>
      <c r="F20" s="233"/>
      <c r="G20" s="148">
        <v>0</v>
      </c>
      <c r="H20" s="233"/>
      <c r="I20" s="233"/>
      <c r="J20" s="148">
        <v>0</v>
      </c>
      <c r="K20" s="233"/>
      <c r="L20" s="233"/>
      <c r="M20" s="148">
        <v>0</v>
      </c>
      <c r="N20" s="233"/>
      <c r="O20" s="233"/>
      <c r="P20" s="148">
        <v>0</v>
      </c>
      <c r="Q20" s="148">
        <v>0</v>
      </c>
      <c r="R20" s="148">
        <v>0</v>
      </c>
    </row>
    <row r="21" spans="2:18" x14ac:dyDescent="0.3">
      <c r="B21" s="260" t="s">
        <v>780</v>
      </c>
      <c r="C21" s="261" t="s">
        <v>767</v>
      </c>
      <c r="D21" s="148">
        <v>4198</v>
      </c>
      <c r="E21" s="233"/>
      <c r="F21" s="233"/>
      <c r="G21" s="148">
        <v>0</v>
      </c>
      <c r="H21" s="233"/>
      <c r="I21" s="233"/>
      <c r="J21" s="148">
        <v>0</v>
      </c>
      <c r="K21" s="233"/>
      <c r="L21" s="233"/>
      <c r="M21" s="148">
        <v>0</v>
      </c>
      <c r="N21" s="233"/>
      <c r="O21" s="233"/>
      <c r="P21" s="148">
        <v>0</v>
      </c>
      <c r="Q21" s="148">
        <v>0</v>
      </c>
      <c r="R21" s="148">
        <v>0</v>
      </c>
    </row>
    <row r="22" spans="2:18" ht="33" x14ac:dyDescent="0.3">
      <c r="B22" s="260" t="s">
        <v>781</v>
      </c>
      <c r="C22" s="261" t="s">
        <v>769</v>
      </c>
      <c r="D22" s="148">
        <v>2570</v>
      </c>
      <c r="E22" s="233"/>
      <c r="F22" s="233"/>
      <c r="G22" s="148">
        <v>0</v>
      </c>
      <c r="H22" s="233"/>
      <c r="I22" s="233"/>
      <c r="J22" s="148">
        <v>0</v>
      </c>
      <c r="K22" s="233"/>
      <c r="L22" s="233"/>
      <c r="M22" s="148">
        <v>0</v>
      </c>
      <c r="N22" s="233"/>
      <c r="O22" s="233"/>
      <c r="P22" s="148">
        <v>0</v>
      </c>
      <c r="Q22" s="148">
        <v>0</v>
      </c>
      <c r="R22" s="148">
        <v>0</v>
      </c>
    </row>
    <row r="23" spans="2:18" x14ac:dyDescent="0.3">
      <c r="B23" s="260" t="s">
        <v>782</v>
      </c>
      <c r="C23" s="261" t="s">
        <v>771</v>
      </c>
      <c r="D23" s="148">
        <v>0</v>
      </c>
      <c r="E23" s="233"/>
      <c r="F23" s="233"/>
      <c r="G23" s="148">
        <v>0</v>
      </c>
      <c r="H23" s="233"/>
      <c r="I23" s="233"/>
      <c r="J23" s="148">
        <v>0</v>
      </c>
      <c r="K23" s="233"/>
      <c r="L23" s="233"/>
      <c r="M23" s="148">
        <v>0</v>
      </c>
      <c r="N23" s="233"/>
      <c r="O23" s="233"/>
      <c r="P23" s="148">
        <v>0</v>
      </c>
      <c r="Q23" s="148">
        <v>0</v>
      </c>
      <c r="R23" s="148">
        <v>0</v>
      </c>
    </row>
    <row r="24" spans="2:18" x14ac:dyDescent="0.3">
      <c r="B24" s="259" t="s">
        <v>783</v>
      </c>
      <c r="C24" s="182" t="s">
        <v>572</v>
      </c>
      <c r="D24" s="148">
        <v>5447</v>
      </c>
      <c r="E24" s="233"/>
      <c r="F24" s="233"/>
      <c r="G24" s="148">
        <v>29</v>
      </c>
      <c r="H24" s="233"/>
      <c r="I24" s="233"/>
      <c r="J24" s="148">
        <v>5</v>
      </c>
      <c r="K24" s="233"/>
      <c r="L24" s="233"/>
      <c r="M24" s="148">
        <v>8</v>
      </c>
      <c r="N24" s="233"/>
      <c r="O24" s="233"/>
      <c r="P24" s="266"/>
      <c r="Q24" s="148">
        <v>242</v>
      </c>
      <c r="R24" s="148">
        <v>3</v>
      </c>
    </row>
    <row r="25" spans="2:18" x14ac:dyDescent="0.3">
      <c r="B25" s="260" t="s">
        <v>784</v>
      </c>
      <c r="C25" s="261" t="s">
        <v>763</v>
      </c>
      <c r="D25" s="148">
        <v>0</v>
      </c>
      <c r="E25" s="233"/>
      <c r="F25" s="233"/>
      <c r="G25" s="148">
        <v>0</v>
      </c>
      <c r="H25" s="233"/>
      <c r="I25" s="233"/>
      <c r="J25" s="148">
        <v>0</v>
      </c>
      <c r="K25" s="233"/>
      <c r="L25" s="233"/>
      <c r="M25" s="148">
        <v>0</v>
      </c>
      <c r="N25" s="233"/>
      <c r="O25" s="233"/>
      <c r="P25" s="266"/>
      <c r="Q25" s="148">
        <v>0</v>
      </c>
      <c r="R25" s="148">
        <v>0</v>
      </c>
    </row>
    <row r="26" spans="2:18" x14ac:dyDescent="0.3">
      <c r="B26" s="260" t="s">
        <v>785</v>
      </c>
      <c r="C26" s="261" t="s">
        <v>765</v>
      </c>
      <c r="D26" s="148">
        <v>8</v>
      </c>
      <c r="E26" s="233"/>
      <c r="F26" s="233"/>
      <c r="G26" s="148">
        <v>0</v>
      </c>
      <c r="H26" s="233"/>
      <c r="I26" s="233"/>
      <c r="J26" s="148">
        <v>0</v>
      </c>
      <c r="K26" s="233"/>
      <c r="L26" s="233"/>
      <c r="M26" s="148">
        <v>0</v>
      </c>
      <c r="N26" s="233"/>
      <c r="O26" s="233"/>
      <c r="P26" s="266"/>
      <c r="Q26" s="148">
        <v>0</v>
      </c>
      <c r="R26" s="148">
        <v>0</v>
      </c>
    </row>
    <row r="27" spans="2:18" x14ac:dyDescent="0.3">
      <c r="B27" s="260" t="s">
        <v>786</v>
      </c>
      <c r="C27" s="261" t="s">
        <v>767</v>
      </c>
      <c r="D27" s="148">
        <v>2</v>
      </c>
      <c r="E27" s="233"/>
      <c r="F27" s="233"/>
      <c r="G27" s="148">
        <v>0</v>
      </c>
      <c r="H27" s="233"/>
      <c r="I27" s="233"/>
      <c r="J27" s="148">
        <v>0</v>
      </c>
      <c r="K27" s="233"/>
      <c r="L27" s="233"/>
      <c r="M27" s="148">
        <v>0</v>
      </c>
      <c r="N27" s="233"/>
      <c r="O27" s="233"/>
      <c r="P27" s="266"/>
      <c r="Q27" s="148">
        <v>0</v>
      </c>
      <c r="R27" s="148">
        <v>0</v>
      </c>
    </row>
    <row r="28" spans="2:18" ht="33" x14ac:dyDescent="0.3">
      <c r="B28" s="260" t="s">
        <v>787</v>
      </c>
      <c r="C28" s="261" t="s">
        <v>769</v>
      </c>
      <c r="D28" s="148">
        <v>616</v>
      </c>
      <c r="E28" s="233"/>
      <c r="F28" s="233"/>
      <c r="G28" s="148">
        <v>0</v>
      </c>
      <c r="H28" s="233"/>
      <c r="I28" s="233"/>
      <c r="J28" s="148">
        <v>0</v>
      </c>
      <c r="K28" s="233"/>
      <c r="L28" s="233"/>
      <c r="M28" s="148">
        <v>0</v>
      </c>
      <c r="N28" s="233"/>
      <c r="O28" s="233"/>
      <c r="P28" s="266"/>
      <c r="Q28" s="148">
        <v>51</v>
      </c>
      <c r="R28" s="148">
        <v>0</v>
      </c>
    </row>
    <row r="29" spans="2:18" x14ac:dyDescent="0.3">
      <c r="B29" s="260" t="s">
        <v>788</v>
      </c>
      <c r="C29" s="261" t="s">
        <v>771</v>
      </c>
      <c r="D29" s="148">
        <v>2610</v>
      </c>
      <c r="E29" s="233"/>
      <c r="F29" s="233"/>
      <c r="G29" s="148">
        <v>24</v>
      </c>
      <c r="H29" s="233"/>
      <c r="I29" s="233"/>
      <c r="J29" s="148">
        <v>3</v>
      </c>
      <c r="K29" s="233"/>
      <c r="L29" s="233"/>
      <c r="M29" s="148">
        <v>5</v>
      </c>
      <c r="N29" s="233"/>
      <c r="O29" s="233"/>
      <c r="P29" s="266"/>
      <c r="Q29" s="148">
        <v>96</v>
      </c>
      <c r="R29" s="148">
        <v>3</v>
      </c>
    </row>
    <row r="30" spans="2:18" x14ac:dyDescent="0.3">
      <c r="B30" s="264" t="s">
        <v>789</v>
      </c>
      <c r="C30" s="265" t="s">
        <v>775</v>
      </c>
      <c r="D30" s="152">
        <v>2211</v>
      </c>
      <c r="E30" s="322"/>
      <c r="F30" s="322"/>
      <c r="G30" s="152">
        <v>5</v>
      </c>
      <c r="H30" s="322"/>
      <c r="I30" s="322"/>
      <c r="J30" s="152">
        <v>2</v>
      </c>
      <c r="K30" s="322"/>
      <c r="L30" s="322"/>
      <c r="M30" s="152">
        <v>3</v>
      </c>
      <c r="N30" s="322"/>
      <c r="O30" s="322"/>
      <c r="P30" s="267"/>
      <c r="Q30" s="152">
        <v>96</v>
      </c>
      <c r="R30" s="152">
        <v>0</v>
      </c>
    </row>
    <row r="31" spans="2:18" x14ac:dyDescent="0.3">
      <c r="B31" s="253" t="s">
        <v>790</v>
      </c>
      <c r="C31" s="249" t="s">
        <v>417</v>
      </c>
      <c r="D31" s="250">
        <v>40668</v>
      </c>
      <c r="E31" s="163"/>
      <c r="F31" s="163"/>
      <c r="G31" s="250">
        <v>459</v>
      </c>
      <c r="H31" s="163"/>
      <c r="I31" s="163"/>
      <c r="J31" s="250">
        <v>-90</v>
      </c>
      <c r="K31" s="163"/>
      <c r="L31" s="163"/>
      <c r="M31" s="250">
        <v>-165</v>
      </c>
      <c r="N31" s="163"/>
      <c r="O31" s="163"/>
      <c r="P31" s="250">
        <v>-19</v>
      </c>
      <c r="Q31" s="250">
        <v>13596</v>
      </c>
      <c r="R31" s="250">
        <v>147</v>
      </c>
    </row>
    <row r="34" spans="2:18" ht="16.5" customHeight="1" x14ac:dyDescent="0.3">
      <c r="B34" s="569" t="s">
        <v>791</v>
      </c>
      <c r="C34" s="568"/>
      <c r="D34" s="568"/>
      <c r="E34" s="568"/>
      <c r="F34" s="568"/>
      <c r="G34" s="568"/>
      <c r="H34" s="568"/>
      <c r="I34" s="568"/>
      <c r="J34" s="568"/>
      <c r="K34" s="251"/>
      <c r="L34" s="251"/>
      <c r="M34" s="251"/>
      <c r="N34" s="251"/>
      <c r="O34" s="251"/>
      <c r="P34" s="251"/>
      <c r="Q34" s="251"/>
      <c r="R34" s="251"/>
    </row>
    <row r="35" spans="2:18" x14ac:dyDescent="0.3">
      <c r="D35" s="554"/>
      <c r="E35" s="251"/>
      <c r="F35" s="251"/>
      <c r="G35" s="251"/>
      <c r="H35" s="251"/>
      <c r="I35" s="251"/>
      <c r="J35" s="251"/>
      <c r="K35" s="251"/>
      <c r="L35" s="251"/>
      <c r="M35" s="251"/>
      <c r="N35" s="251"/>
      <c r="O35" s="251"/>
      <c r="P35" s="251"/>
      <c r="Q35" s="251"/>
      <c r="R35" s="251"/>
    </row>
    <row r="36" spans="2:18" x14ac:dyDescent="0.3">
      <c r="D36" s="554"/>
      <c r="E36" s="251"/>
      <c r="F36" s="251"/>
      <c r="G36" s="251"/>
      <c r="H36" s="251"/>
      <c r="I36" s="251"/>
      <c r="J36" s="251"/>
      <c r="K36" s="251"/>
      <c r="L36" s="251"/>
      <c r="M36" s="251"/>
      <c r="N36" s="251"/>
      <c r="O36" s="251"/>
      <c r="P36" s="251"/>
      <c r="Q36" s="251"/>
      <c r="R36" s="251"/>
    </row>
    <row r="37" spans="2:18" x14ac:dyDescent="0.3">
      <c r="D37" s="554"/>
      <c r="E37" s="251"/>
      <c r="F37" s="251"/>
      <c r="G37" s="251"/>
      <c r="H37" s="251"/>
      <c r="I37" s="251"/>
      <c r="J37" s="251"/>
      <c r="K37" s="251"/>
      <c r="L37" s="251"/>
      <c r="M37" s="251"/>
      <c r="N37" s="251"/>
      <c r="O37" s="251"/>
      <c r="P37" s="251"/>
      <c r="Q37" s="251"/>
      <c r="R37" s="251"/>
    </row>
    <row r="38" spans="2:18" x14ac:dyDescent="0.3">
      <c r="D38" s="554"/>
      <c r="E38" s="251"/>
      <c r="F38" s="251"/>
      <c r="G38" s="251"/>
      <c r="H38" s="251"/>
      <c r="I38" s="251"/>
      <c r="J38" s="251"/>
      <c r="K38" s="251"/>
      <c r="L38" s="251"/>
      <c r="M38" s="251"/>
      <c r="N38" s="251"/>
      <c r="O38" s="251"/>
      <c r="P38" s="251"/>
      <c r="Q38" s="251"/>
      <c r="R38" s="251"/>
    </row>
    <row r="39" spans="2:18" x14ac:dyDescent="0.3">
      <c r="D39" s="554"/>
      <c r="E39" s="251"/>
      <c r="F39" s="251"/>
      <c r="G39" s="251"/>
      <c r="H39" s="251"/>
      <c r="I39" s="251"/>
      <c r="J39" s="251"/>
      <c r="K39" s="251"/>
      <c r="L39" s="251"/>
      <c r="M39" s="251"/>
      <c r="N39" s="251"/>
      <c r="O39" s="251"/>
      <c r="P39" s="251"/>
      <c r="Q39" s="251"/>
      <c r="R39" s="251"/>
    </row>
    <row r="40" spans="2:18" x14ac:dyDescent="0.3">
      <c r="D40" s="554"/>
      <c r="E40" s="251"/>
      <c r="F40" s="251"/>
      <c r="G40" s="251"/>
      <c r="H40" s="251"/>
      <c r="I40" s="251"/>
      <c r="J40" s="251"/>
      <c r="K40" s="251"/>
      <c r="L40" s="251"/>
      <c r="M40" s="251"/>
      <c r="N40" s="251"/>
      <c r="O40" s="251"/>
      <c r="P40" s="251"/>
      <c r="Q40" s="251"/>
      <c r="R40" s="251"/>
    </row>
    <row r="41" spans="2:18" x14ac:dyDescent="0.3">
      <c r="D41" s="554"/>
      <c r="E41" s="251"/>
      <c r="F41" s="251"/>
      <c r="G41" s="251"/>
      <c r="H41" s="251"/>
      <c r="I41" s="251"/>
      <c r="J41" s="251"/>
      <c r="K41" s="251"/>
      <c r="L41" s="251"/>
      <c r="M41" s="251"/>
      <c r="N41" s="251"/>
      <c r="O41" s="251"/>
      <c r="P41" s="251"/>
      <c r="Q41" s="251"/>
      <c r="R41" s="251"/>
    </row>
    <row r="42" spans="2:18" x14ac:dyDescent="0.3">
      <c r="D42" s="554"/>
      <c r="E42" s="251"/>
      <c r="F42" s="251"/>
      <c r="G42" s="251"/>
      <c r="H42" s="251"/>
      <c r="I42" s="251"/>
      <c r="J42" s="251"/>
      <c r="K42" s="251"/>
      <c r="L42" s="251"/>
      <c r="M42" s="251"/>
      <c r="N42" s="251"/>
      <c r="O42" s="251"/>
      <c r="P42" s="251"/>
      <c r="Q42" s="251"/>
      <c r="R42" s="251"/>
    </row>
    <row r="43" spans="2:18" x14ac:dyDescent="0.3">
      <c r="D43" s="554"/>
      <c r="E43" s="251"/>
      <c r="F43" s="251"/>
      <c r="G43" s="251"/>
      <c r="H43" s="251"/>
      <c r="I43" s="251"/>
      <c r="J43" s="251"/>
      <c r="K43" s="251"/>
      <c r="L43" s="251"/>
      <c r="M43" s="251"/>
      <c r="N43" s="251"/>
      <c r="O43" s="251"/>
      <c r="P43" s="251"/>
      <c r="Q43" s="251"/>
      <c r="R43" s="251"/>
    </row>
    <row r="44" spans="2:18" x14ac:dyDescent="0.3">
      <c r="D44" s="554"/>
      <c r="E44" s="251"/>
      <c r="F44" s="251"/>
      <c r="G44" s="251"/>
      <c r="H44" s="251"/>
      <c r="I44" s="251"/>
      <c r="J44" s="251"/>
      <c r="K44" s="251"/>
      <c r="L44" s="251"/>
      <c r="M44" s="251"/>
      <c r="N44" s="251"/>
      <c r="O44" s="251"/>
      <c r="P44" s="251"/>
      <c r="Q44" s="251"/>
      <c r="R44" s="251"/>
    </row>
    <row r="45" spans="2:18" x14ac:dyDescent="0.3">
      <c r="D45" s="554"/>
      <c r="E45" s="251"/>
      <c r="F45" s="251"/>
      <c r="G45" s="251"/>
      <c r="H45" s="251"/>
      <c r="I45" s="251"/>
      <c r="J45" s="251"/>
      <c r="K45" s="251"/>
      <c r="L45" s="251"/>
      <c r="M45" s="251"/>
      <c r="N45" s="251"/>
      <c r="O45" s="251"/>
      <c r="P45" s="251"/>
      <c r="Q45" s="251"/>
      <c r="R45" s="251"/>
    </row>
    <row r="46" spans="2:18" x14ac:dyDescent="0.3">
      <c r="D46" s="554"/>
      <c r="E46" s="251"/>
      <c r="F46" s="251"/>
      <c r="G46" s="251"/>
      <c r="H46" s="251"/>
      <c r="I46" s="251"/>
      <c r="J46" s="251"/>
      <c r="K46" s="251"/>
      <c r="L46" s="251"/>
      <c r="M46" s="251"/>
      <c r="N46" s="251"/>
      <c r="O46" s="251"/>
      <c r="P46" s="251"/>
      <c r="Q46" s="251"/>
      <c r="R46" s="251"/>
    </row>
    <row r="47" spans="2:18" x14ac:dyDescent="0.3">
      <c r="D47" s="554"/>
      <c r="E47" s="251"/>
      <c r="F47" s="251"/>
      <c r="G47" s="251"/>
      <c r="H47" s="251"/>
      <c r="I47" s="251"/>
      <c r="J47" s="251"/>
      <c r="K47" s="251"/>
      <c r="L47" s="251"/>
      <c r="M47" s="251"/>
      <c r="N47" s="251"/>
      <c r="O47" s="251"/>
      <c r="P47" s="251"/>
      <c r="Q47" s="251"/>
      <c r="R47" s="251"/>
    </row>
    <row r="48" spans="2:18" x14ac:dyDescent="0.3">
      <c r="D48" s="554"/>
      <c r="E48" s="251"/>
      <c r="F48" s="251"/>
      <c r="G48" s="251"/>
      <c r="H48" s="251"/>
      <c r="I48" s="251"/>
      <c r="J48" s="251"/>
      <c r="K48" s="251"/>
      <c r="L48" s="251"/>
      <c r="M48" s="251"/>
      <c r="N48" s="251"/>
      <c r="O48" s="251"/>
      <c r="P48" s="251"/>
      <c r="Q48" s="251"/>
      <c r="R48" s="251"/>
    </row>
    <row r="49" spans="4:18" x14ac:dyDescent="0.3">
      <c r="D49" s="554"/>
      <c r="E49" s="251"/>
      <c r="F49" s="251"/>
      <c r="G49" s="251"/>
      <c r="H49" s="251"/>
      <c r="I49" s="251"/>
      <c r="J49" s="251"/>
      <c r="K49" s="251"/>
      <c r="L49" s="251"/>
      <c r="M49" s="251"/>
      <c r="N49" s="251"/>
      <c r="O49" s="251"/>
      <c r="P49" s="251"/>
      <c r="Q49" s="251"/>
      <c r="R49" s="251"/>
    </row>
    <row r="50" spans="4:18" x14ac:dyDescent="0.3">
      <c r="D50" s="554"/>
      <c r="E50" s="251"/>
      <c r="F50" s="251"/>
      <c r="G50" s="251"/>
      <c r="H50" s="251"/>
      <c r="I50" s="251"/>
      <c r="J50" s="251"/>
      <c r="K50" s="251"/>
      <c r="L50" s="251"/>
      <c r="M50" s="251"/>
      <c r="N50" s="251"/>
      <c r="O50" s="251"/>
      <c r="P50" s="251"/>
      <c r="Q50" s="251"/>
      <c r="R50" s="251"/>
    </row>
    <row r="51" spans="4:18" x14ac:dyDescent="0.3">
      <c r="D51" s="554"/>
      <c r="E51" s="251"/>
      <c r="F51" s="251"/>
      <c r="G51" s="251"/>
      <c r="H51" s="251"/>
      <c r="I51" s="251"/>
      <c r="J51" s="251"/>
      <c r="K51" s="251"/>
      <c r="L51" s="251"/>
      <c r="M51" s="251"/>
      <c r="N51" s="251"/>
      <c r="O51" s="251"/>
      <c r="P51" s="251"/>
      <c r="Q51" s="251"/>
      <c r="R51" s="251"/>
    </row>
    <row r="52" spans="4:18" x14ac:dyDescent="0.3">
      <c r="D52" s="554"/>
      <c r="E52" s="251"/>
      <c r="F52" s="251"/>
      <c r="G52" s="251"/>
      <c r="H52" s="251"/>
      <c r="I52" s="251"/>
      <c r="J52" s="251"/>
      <c r="K52" s="251"/>
      <c r="L52" s="251"/>
      <c r="M52" s="251"/>
      <c r="N52" s="251"/>
      <c r="O52" s="251"/>
      <c r="P52" s="251"/>
      <c r="Q52" s="251"/>
      <c r="R52" s="251"/>
    </row>
    <row r="53" spans="4:18" x14ac:dyDescent="0.3">
      <c r="D53" s="554"/>
      <c r="E53" s="251"/>
      <c r="F53" s="251"/>
      <c r="G53" s="251"/>
      <c r="H53" s="251"/>
      <c r="I53" s="251"/>
      <c r="J53" s="251"/>
      <c r="K53" s="251"/>
      <c r="L53" s="251"/>
      <c r="M53" s="251"/>
      <c r="N53" s="251"/>
      <c r="O53" s="251"/>
      <c r="P53" s="251"/>
      <c r="Q53" s="251"/>
      <c r="R53" s="251"/>
    </row>
    <row r="54" spans="4:18" x14ac:dyDescent="0.3">
      <c r="D54" s="554"/>
      <c r="E54" s="251"/>
      <c r="F54" s="251"/>
      <c r="G54" s="251"/>
      <c r="H54" s="251"/>
      <c r="I54" s="251"/>
      <c r="J54" s="251"/>
      <c r="K54" s="251"/>
      <c r="L54" s="251"/>
      <c r="M54" s="251"/>
      <c r="N54" s="251"/>
      <c r="O54" s="251"/>
      <c r="P54" s="251"/>
      <c r="Q54" s="251"/>
      <c r="R54" s="251"/>
    </row>
    <row r="55" spans="4:18" x14ac:dyDescent="0.3">
      <c r="D55" s="554"/>
      <c r="E55" s="251"/>
      <c r="F55" s="251"/>
      <c r="G55" s="251"/>
      <c r="H55" s="251"/>
      <c r="I55" s="251"/>
      <c r="J55" s="251"/>
      <c r="K55" s="251"/>
      <c r="L55" s="251"/>
      <c r="M55" s="251"/>
      <c r="N55" s="251"/>
      <c r="O55" s="251"/>
      <c r="P55" s="251"/>
      <c r="Q55" s="251"/>
      <c r="R55" s="251"/>
    </row>
    <row r="137" ht="15" customHeight="1" x14ac:dyDescent="0.3"/>
    <row r="138" ht="15" customHeight="1" x14ac:dyDescent="0.3"/>
    <row r="139" ht="15.75" customHeight="1" x14ac:dyDescent="0.3"/>
    <row r="140" ht="15.75" customHeight="1" x14ac:dyDescent="0.3"/>
    <row r="144" ht="60" customHeight="1" x14ac:dyDescent="0.3"/>
    <row r="145" ht="24" customHeight="1" x14ac:dyDescent="0.3"/>
    <row r="146" ht="24" customHeight="1" x14ac:dyDescent="0.3"/>
    <row r="147" ht="15.75" customHeight="1" x14ac:dyDescent="0.3"/>
    <row r="148" ht="24" customHeight="1" x14ac:dyDescent="0.3"/>
  </sheetData>
  <mergeCells count="8">
    <mergeCell ref="D6:I6"/>
    <mergeCell ref="J6:O6"/>
    <mergeCell ref="Q6:R6"/>
    <mergeCell ref="D7:F7"/>
    <mergeCell ref="G7:I7"/>
    <mergeCell ref="J7:L7"/>
    <mergeCell ref="M7:O7"/>
    <mergeCell ref="P6:P8"/>
  </mergeCells>
  <pageMargins left="0.7" right="0.7" top="0.75" bottom="0.75" header="0.3" footer="0.3"/>
  <pageSetup paperSize="9" scale="50" orientation="landscape" r:id="rId1"/>
  <ignoredErrors>
    <ignoredError sqref="B9:B31"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53E2F-B029-4A7D-9246-11AA16EE9B01}">
  <sheetPr codeName="Tabelle21">
    <tabColor rgb="FFB1D7CD"/>
    <pageSetUpPr fitToPage="1"/>
  </sheetPr>
  <dimension ref="B2:I10"/>
  <sheetViews>
    <sheetView showGridLines="0" zoomScaleNormal="100" workbookViewId="0">
      <selection activeCell="I20" sqref="I20"/>
    </sheetView>
  </sheetViews>
  <sheetFormatPr baseColWidth="10" defaultColWidth="9.140625" defaultRowHeight="16.5" x14ac:dyDescent="0.3"/>
  <cols>
    <col min="1" max="1" width="5.7109375" style="4" customWidth="1"/>
    <col min="2" max="2" width="6.140625" style="4" customWidth="1"/>
    <col min="3" max="3" width="27" style="4" customWidth="1"/>
    <col min="4" max="9" width="15.7109375" style="4" customWidth="1"/>
    <col min="10" max="16384" width="9.140625" style="4"/>
  </cols>
  <sheetData>
    <row r="2" spans="2:9" x14ac:dyDescent="0.3">
      <c r="B2" s="60" t="s">
        <v>792</v>
      </c>
    </row>
    <row r="3" spans="2:9" x14ac:dyDescent="0.3">
      <c r="B3" s="4" t="str">
        <f>Stichtag &amp; Einheit_Mio</f>
        <v>30.06.2024 - in Mio. €</v>
      </c>
    </row>
    <row r="5" spans="2:9" x14ac:dyDescent="0.3">
      <c r="B5" s="268"/>
      <c r="D5" s="118" t="s">
        <v>136</v>
      </c>
      <c r="E5" s="118" t="s">
        <v>137</v>
      </c>
      <c r="F5" s="118" t="s">
        <v>138</v>
      </c>
      <c r="G5" s="118" t="s">
        <v>174</v>
      </c>
      <c r="H5" s="118" t="s">
        <v>175</v>
      </c>
      <c r="I5" s="118" t="s">
        <v>737</v>
      </c>
    </row>
    <row r="6" spans="2:9" x14ac:dyDescent="0.3">
      <c r="D6" s="970" t="s">
        <v>793</v>
      </c>
      <c r="E6" s="970"/>
      <c r="F6" s="970"/>
      <c r="G6" s="970"/>
      <c r="H6" s="970"/>
      <c r="I6" s="970"/>
    </row>
    <row r="7" spans="2:9" ht="42" customHeight="1" x14ac:dyDescent="0.3">
      <c r="B7" s="69"/>
      <c r="C7" s="69"/>
      <c r="D7" s="78" t="s">
        <v>794</v>
      </c>
      <c r="E7" s="78" t="s">
        <v>795</v>
      </c>
      <c r="F7" s="78" t="s">
        <v>796</v>
      </c>
      <c r="G7" s="78" t="s">
        <v>797</v>
      </c>
      <c r="H7" s="78" t="s">
        <v>798</v>
      </c>
      <c r="I7" s="78" t="s">
        <v>417</v>
      </c>
    </row>
    <row r="8" spans="2:9" x14ac:dyDescent="0.3">
      <c r="B8" s="119">
        <v>1</v>
      </c>
      <c r="C8" s="269" t="s">
        <v>762</v>
      </c>
      <c r="D8" s="270">
        <v>2100</v>
      </c>
      <c r="E8" s="270">
        <v>3458</v>
      </c>
      <c r="F8" s="270">
        <v>8795</v>
      </c>
      <c r="G8" s="270">
        <v>12065</v>
      </c>
      <c r="H8" s="270">
        <v>1</v>
      </c>
      <c r="I8" s="270">
        <v>26418</v>
      </c>
    </row>
    <row r="9" spans="2:9" x14ac:dyDescent="0.3">
      <c r="B9" s="66">
        <v>2</v>
      </c>
      <c r="C9" s="125" t="s">
        <v>777</v>
      </c>
      <c r="D9" s="150">
        <v>0</v>
      </c>
      <c r="E9" s="150">
        <v>451</v>
      </c>
      <c r="F9" s="150">
        <v>2667</v>
      </c>
      <c r="G9" s="150">
        <v>5588</v>
      </c>
      <c r="H9" s="150">
        <v>0</v>
      </c>
      <c r="I9" s="150">
        <v>8706</v>
      </c>
    </row>
    <row r="10" spans="2:9" x14ac:dyDescent="0.3">
      <c r="B10" s="98">
        <v>3</v>
      </c>
      <c r="C10" s="271" t="s">
        <v>417</v>
      </c>
      <c r="D10" s="151">
        <v>2100</v>
      </c>
      <c r="E10" s="151">
        <v>3909</v>
      </c>
      <c r="F10" s="151">
        <v>11461</v>
      </c>
      <c r="G10" s="151">
        <v>17653</v>
      </c>
      <c r="H10" s="151">
        <v>1</v>
      </c>
      <c r="I10" s="151">
        <v>35124</v>
      </c>
    </row>
  </sheetData>
  <mergeCells count="1">
    <mergeCell ref="D6:I6"/>
  </mergeCells>
  <pageMargins left="0.7" right="0.7" top="0.75" bottom="0.75" header="0.3" footer="0.3"/>
  <pageSetup paperSize="9" scale="99" orientation="landscape" verticalDpi="200" r:id="rId1"/>
  <headerFooter>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Tabelle22">
    <tabColor rgb="FFB1D7CD"/>
  </sheetPr>
  <dimension ref="B2:J16"/>
  <sheetViews>
    <sheetView showGridLines="0" zoomScaleNormal="100" workbookViewId="0">
      <selection activeCell="H24" sqref="H24"/>
    </sheetView>
  </sheetViews>
  <sheetFormatPr baseColWidth="10" defaultColWidth="9.140625" defaultRowHeight="16.5" x14ac:dyDescent="0.3"/>
  <cols>
    <col min="1" max="1" width="5.7109375" style="247" customWidth="1"/>
    <col min="2" max="2" width="5.140625" style="247" customWidth="1"/>
    <col min="3" max="3" width="53.28515625" style="247" customWidth="1"/>
    <col min="4" max="4" width="25.140625" style="247" customWidth="1"/>
    <col min="5" max="5" width="9.140625" style="247"/>
    <col min="6" max="6" width="21.85546875" style="247" customWidth="1"/>
    <col min="7" max="16384" width="9.140625" style="247"/>
  </cols>
  <sheetData>
    <row r="2" spans="2:10" x14ac:dyDescent="0.3">
      <c r="B2" s="971" t="s">
        <v>799</v>
      </c>
      <c r="C2" s="971"/>
      <c r="D2" s="971"/>
      <c r="E2" s="971"/>
      <c r="F2" s="971"/>
    </row>
    <row r="3" spans="2:10" x14ac:dyDescent="0.3">
      <c r="B3" s="4" t="str">
        <f>Stichtag &amp; Einheit_Mio</f>
        <v>30.06.2024 - in Mio. €</v>
      </c>
    </row>
    <row r="4" spans="2:10" x14ac:dyDescent="0.3">
      <c r="B4" s="4"/>
    </row>
    <row r="5" spans="2:10" x14ac:dyDescent="0.3">
      <c r="D5" s="252" t="s">
        <v>136</v>
      </c>
    </row>
    <row r="6" spans="2:10" x14ac:dyDescent="0.3">
      <c r="B6" s="276"/>
      <c r="C6" s="276"/>
      <c r="D6" s="277" t="s">
        <v>800</v>
      </c>
    </row>
    <row r="7" spans="2:10" x14ac:dyDescent="0.3">
      <c r="B7" s="278" t="s">
        <v>418</v>
      </c>
      <c r="C7" s="279" t="s">
        <v>801</v>
      </c>
      <c r="D7" s="556">
        <v>325</v>
      </c>
    </row>
    <row r="8" spans="2:10" x14ac:dyDescent="0.3">
      <c r="B8" s="280" t="s">
        <v>508</v>
      </c>
      <c r="C8" s="281" t="s">
        <v>802</v>
      </c>
      <c r="D8" s="557">
        <v>166</v>
      </c>
    </row>
    <row r="9" spans="2:10" x14ac:dyDescent="0.3">
      <c r="B9" s="280" t="s">
        <v>764</v>
      </c>
      <c r="C9" s="673" t="s">
        <v>803</v>
      </c>
      <c r="D9" s="557">
        <v>-61</v>
      </c>
    </row>
    <row r="10" spans="2:10" x14ac:dyDescent="0.3">
      <c r="B10" s="280" t="s">
        <v>766</v>
      </c>
      <c r="C10" s="282" t="s">
        <v>804</v>
      </c>
      <c r="D10" s="557">
        <v>-10</v>
      </c>
    </row>
    <row r="11" spans="2:10" x14ac:dyDescent="0.3">
      <c r="B11" s="283" t="s">
        <v>768</v>
      </c>
      <c r="C11" s="284" t="s">
        <v>805</v>
      </c>
      <c r="D11" s="558">
        <v>-52</v>
      </c>
    </row>
    <row r="12" spans="2:10" x14ac:dyDescent="0.3">
      <c r="B12" s="274" t="s">
        <v>770</v>
      </c>
      <c r="C12" s="272" t="s">
        <v>806</v>
      </c>
      <c r="D12" s="559">
        <v>430</v>
      </c>
    </row>
    <row r="13" spans="2:10" x14ac:dyDescent="0.3">
      <c r="C13" s="273"/>
      <c r="D13" s="273"/>
    </row>
    <row r="14" spans="2:10" x14ac:dyDescent="0.3">
      <c r="B14" s="972"/>
      <c r="C14" s="972"/>
      <c r="D14" s="972"/>
    </row>
    <row r="16" spans="2:10" ht="17.25" customHeight="1" x14ac:dyDescent="0.3">
      <c r="B16" s="973"/>
      <c r="C16" s="974"/>
      <c r="D16" s="974"/>
      <c r="E16" s="974"/>
      <c r="F16" s="974"/>
      <c r="G16" s="974"/>
      <c r="H16" s="974"/>
      <c r="I16" s="974"/>
      <c r="J16" s="974"/>
    </row>
  </sheetData>
  <mergeCells count="3">
    <mergeCell ref="B2:F2"/>
    <mergeCell ref="B14:D14"/>
    <mergeCell ref="B16:J16"/>
  </mergeCells>
  <pageMargins left="0.7" right="0.7" top="0.75" bottom="0.75" header="0.3" footer="0.3"/>
  <pageSetup paperSize="9" fitToWidth="0" fitToHeight="0" orientation="landscape" horizontalDpi="1200" verticalDpi="1200" r:id="rId1"/>
  <ignoredErrors>
    <ignoredError sqref="B7:B9 B10:B12"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Tabelle23">
    <tabColor rgb="FFB1D7CD"/>
    <pageSetUpPr fitToPage="1"/>
  </sheetPr>
  <dimension ref="B2:K33"/>
  <sheetViews>
    <sheetView showGridLines="0" zoomScaleNormal="100" workbookViewId="0">
      <selection activeCell="F24" sqref="F24"/>
    </sheetView>
  </sheetViews>
  <sheetFormatPr baseColWidth="10" defaultColWidth="9.140625" defaultRowHeight="16.5" x14ac:dyDescent="0.3"/>
  <cols>
    <col min="1" max="1" width="5.7109375" style="4" customWidth="1"/>
    <col min="2" max="2" width="9.140625" style="4"/>
    <col min="3" max="3" width="30" style="4" customWidth="1"/>
    <col min="4" max="10" width="15.7109375" style="4" customWidth="1"/>
    <col min="11" max="11" width="21.140625" style="4" customWidth="1"/>
    <col min="12" max="17" width="15" style="4" customWidth="1"/>
    <col min="18" max="16384" width="9.140625" style="4"/>
  </cols>
  <sheetData>
    <row r="2" spans="2:11" x14ac:dyDescent="0.3">
      <c r="B2" s="60" t="s">
        <v>807</v>
      </c>
    </row>
    <row r="3" spans="2:11" x14ac:dyDescent="0.3">
      <c r="B3" s="4" t="str">
        <f>Stichtag &amp; Einheit_Mio</f>
        <v>30.06.2024 - in Mio. €</v>
      </c>
    </row>
    <row r="5" spans="2:11" x14ac:dyDescent="0.3">
      <c r="B5" s="116"/>
      <c r="C5" s="116"/>
      <c r="D5" s="16" t="s">
        <v>136</v>
      </c>
      <c r="E5" s="16" t="s">
        <v>137</v>
      </c>
      <c r="F5" s="16" t="s">
        <v>138</v>
      </c>
      <c r="G5" s="16" t="s">
        <v>174</v>
      </c>
      <c r="H5" s="16" t="s">
        <v>175</v>
      </c>
      <c r="I5" s="16" t="s">
        <v>737</v>
      </c>
      <c r="J5" s="16" t="s">
        <v>738</v>
      </c>
      <c r="K5" s="16" t="s">
        <v>739</v>
      </c>
    </row>
    <row r="6" spans="2:11" ht="64.5" customHeight="1" x14ac:dyDescent="0.3">
      <c r="B6" s="116"/>
      <c r="C6" s="116"/>
      <c r="D6" s="968" t="s">
        <v>808</v>
      </c>
      <c r="E6" s="976"/>
      <c r="F6" s="976"/>
      <c r="G6" s="976"/>
      <c r="H6" s="975" t="s">
        <v>809</v>
      </c>
      <c r="I6" s="975"/>
      <c r="J6" s="976" t="s">
        <v>810</v>
      </c>
      <c r="K6" s="977"/>
    </row>
    <row r="7" spans="2:11" x14ac:dyDescent="0.3">
      <c r="B7" s="116"/>
      <c r="C7" s="116"/>
      <c r="D7" s="978" t="s">
        <v>811</v>
      </c>
      <c r="E7" s="969" t="s">
        <v>812</v>
      </c>
      <c r="F7" s="969"/>
      <c r="G7" s="969"/>
      <c r="H7" s="946" t="s">
        <v>813</v>
      </c>
      <c r="I7" s="946" t="s">
        <v>814</v>
      </c>
      <c r="J7" s="980"/>
      <c r="K7" s="946" t="s">
        <v>815</v>
      </c>
    </row>
    <row r="8" spans="2:11" ht="85.5" customHeight="1" x14ac:dyDescent="0.3">
      <c r="B8" s="254"/>
      <c r="C8" s="254"/>
      <c r="D8" s="979"/>
      <c r="E8" s="255"/>
      <c r="F8" s="15" t="s">
        <v>816</v>
      </c>
      <c r="G8" s="15" t="s">
        <v>817</v>
      </c>
      <c r="H8" s="966"/>
      <c r="I8" s="966"/>
      <c r="J8" s="981"/>
      <c r="K8" s="966"/>
    </row>
    <row r="9" spans="2:11" ht="30" customHeight="1" x14ac:dyDescent="0.3">
      <c r="B9" s="257" t="s">
        <v>760</v>
      </c>
      <c r="C9" s="258" t="s">
        <v>761</v>
      </c>
      <c r="D9" s="287">
        <v>0</v>
      </c>
      <c r="E9" s="287">
        <v>0</v>
      </c>
      <c r="F9" s="287">
        <v>0</v>
      </c>
      <c r="G9" s="287">
        <v>0</v>
      </c>
      <c r="H9" s="287">
        <v>0</v>
      </c>
      <c r="I9" s="287">
        <v>0</v>
      </c>
      <c r="J9" s="287">
        <v>0</v>
      </c>
      <c r="K9" s="287">
        <v>0</v>
      </c>
    </row>
    <row r="10" spans="2:11" x14ac:dyDescent="0.3">
      <c r="B10" s="259" t="s">
        <v>418</v>
      </c>
      <c r="C10" s="182" t="s">
        <v>762</v>
      </c>
      <c r="D10" s="22">
        <v>407</v>
      </c>
      <c r="E10" s="22">
        <v>197</v>
      </c>
      <c r="F10" s="22">
        <v>197</v>
      </c>
      <c r="G10" s="22">
        <v>197</v>
      </c>
      <c r="H10" s="22">
        <v>-18</v>
      </c>
      <c r="I10" s="22">
        <v>-59</v>
      </c>
      <c r="J10" s="22">
        <v>191</v>
      </c>
      <c r="K10" s="22">
        <v>56</v>
      </c>
    </row>
    <row r="11" spans="2:11" x14ac:dyDescent="0.3">
      <c r="B11" s="260" t="s">
        <v>508</v>
      </c>
      <c r="C11" s="261" t="s">
        <v>763</v>
      </c>
      <c r="D11" s="22">
        <v>0</v>
      </c>
      <c r="E11" s="22">
        <v>0</v>
      </c>
      <c r="F11" s="22">
        <v>0</v>
      </c>
      <c r="G11" s="22">
        <v>0</v>
      </c>
      <c r="H11" s="22">
        <v>0</v>
      </c>
      <c r="I11" s="22">
        <v>0</v>
      </c>
      <c r="J11" s="22">
        <v>0</v>
      </c>
      <c r="K11" s="22">
        <v>0</v>
      </c>
    </row>
    <row r="12" spans="2:11" x14ac:dyDescent="0.3">
      <c r="B12" s="260" t="s">
        <v>764</v>
      </c>
      <c r="C12" s="261" t="s">
        <v>765</v>
      </c>
      <c r="D12" s="22">
        <v>0</v>
      </c>
      <c r="E12" s="22">
        <v>0</v>
      </c>
      <c r="F12" s="22">
        <v>0</v>
      </c>
      <c r="G12" s="22">
        <v>0</v>
      </c>
      <c r="H12" s="22">
        <v>0</v>
      </c>
      <c r="I12" s="22">
        <v>0</v>
      </c>
      <c r="J12" s="22">
        <v>0</v>
      </c>
      <c r="K12" s="22">
        <v>0</v>
      </c>
    </row>
    <row r="13" spans="2:11" x14ac:dyDescent="0.3">
      <c r="B13" s="260" t="s">
        <v>766</v>
      </c>
      <c r="C13" s="261" t="s">
        <v>767</v>
      </c>
      <c r="D13" s="22">
        <v>0</v>
      </c>
      <c r="E13" s="22">
        <v>0</v>
      </c>
      <c r="F13" s="22">
        <v>0</v>
      </c>
      <c r="G13" s="22">
        <v>0</v>
      </c>
      <c r="H13" s="22">
        <v>0</v>
      </c>
      <c r="I13" s="22">
        <v>0</v>
      </c>
      <c r="J13" s="22">
        <v>0</v>
      </c>
      <c r="K13" s="22">
        <v>0</v>
      </c>
    </row>
    <row r="14" spans="2:11" ht="33" x14ac:dyDescent="0.3">
      <c r="B14" s="260" t="s">
        <v>768</v>
      </c>
      <c r="C14" s="261" t="s">
        <v>769</v>
      </c>
      <c r="D14" s="22">
        <v>32</v>
      </c>
      <c r="E14" s="22">
        <v>23</v>
      </c>
      <c r="F14" s="22">
        <v>23</v>
      </c>
      <c r="G14" s="22">
        <v>23</v>
      </c>
      <c r="H14" s="22">
        <v>-3</v>
      </c>
      <c r="I14" s="22">
        <v>-14</v>
      </c>
      <c r="J14" s="22">
        <v>0</v>
      </c>
      <c r="K14" s="22">
        <v>0</v>
      </c>
    </row>
    <row r="15" spans="2:11" ht="33" x14ac:dyDescent="0.3">
      <c r="B15" s="260" t="s">
        <v>770</v>
      </c>
      <c r="C15" s="261" t="s">
        <v>771</v>
      </c>
      <c r="D15" s="22">
        <v>350</v>
      </c>
      <c r="E15" s="22">
        <v>160</v>
      </c>
      <c r="F15" s="22">
        <v>160</v>
      </c>
      <c r="G15" s="22">
        <v>160</v>
      </c>
      <c r="H15" s="22">
        <v>-15</v>
      </c>
      <c r="I15" s="22">
        <v>-38</v>
      </c>
      <c r="J15" s="22">
        <v>167</v>
      </c>
      <c r="K15" s="22">
        <v>49</v>
      </c>
    </row>
    <row r="16" spans="2:11" x14ac:dyDescent="0.3">
      <c r="B16" s="260" t="s">
        <v>772</v>
      </c>
      <c r="C16" s="261" t="s">
        <v>775</v>
      </c>
      <c r="D16" s="22">
        <v>25</v>
      </c>
      <c r="E16" s="22">
        <v>15</v>
      </c>
      <c r="F16" s="22">
        <v>15</v>
      </c>
      <c r="G16" s="22">
        <v>15</v>
      </c>
      <c r="H16" s="22">
        <v>0</v>
      </c>
      <c r="I16" s="22">
        <v>-8</v>
      </c>
      <c r="J16" s="22">
        <v>24</v>
      </c>
      <c r="K16" s="22">
        <v>7</v>
      </c>
    </row>
    <row r="17" spans="2:11" x14ac:dyDescent="0.3">
      <c r="B17" s="288" t="s">
        <v>774</v>
      </c>
      <c r="C17" s="182" t="s">
        <v>777</v>
      </c>
      <c r="D17" s="22">
        <v>0</v>
      </c>
      <c r="E17" s="22">
        <v>0</v>
      </c>
      <c r="F17" s="22">
        <v>0</v>
      </c>
      <c r="G17" s="22">
        <v>0</v>
      </c>
      <c r="H17" s="22">
        <v>0</v>
      </c>
      <c r="I17" s="22">
        <v>0</v>
      </c>
      <c r="J17" s="22">
        <v>0</v>
      </c>
      <c r="K17" s="22">
        <v>0</v>
      </c>
    </row>
    <row r="18" spans="2:11" x14ac:dyDescent="0.3">
      <c r="B18" s="289" t="s">
        <v>776</v>
      </c>
      <c r="C18" s="290" t="s">
        <v>818</v>
      </c>
      <c r="D18" s="24">
        <v>15</v>
      </c>
      <c r="E18" s="24">
        <v>7</v>
      </c>
      <c r="F18" s="24">
        <v>7</v>
      </c>
      <c r="G18" s="24">
        <v>7</v>
      </c>
      <c r="H18" s="24">
        <v>0</v>
      </c>
      <c r="I18" s="24">
        <v>0</v>
      </c>
      <c r="J18" s="24">
        <v>0</v>
      </c>
      <c r="K18" s="24">
        <v>0</v>
      </c>
    </row>
    <row r="19" spans="2:11" x14ac:dyDescent="0.3">
      <c r="B19" s="286">
        <v>100</v>
      </c>
      <c r="C19" s="160" t="s">
        <v>417</v>
      </c>
      <c r="D19" s="12">
        <v>421</v>
      </c>
      <c r="E19" s="12">
        <v>205</v>
      </c>
      <c r="F19" s="12">
        <v>205</v>
      </c>
      <c r="G19" s="12">
        <v>204</v>
      </c>
      <c r="H19" s="12">
        <v>-18</v>
      </c>
      <c r="I19" s="12">
        <v>-59</v>
      </c>
      <c r="J19" s="12">
        <v>191</v>
      </c>
      <c r="K19" s="12">
        <v>56</v>
      </c>
    </row>
    <row r="22" spans="2:11" x14ac:dyDescent="0.3">
      <c r="E22" s="9"/>
    </row>
    <row r="23" spans="2:11" x14ac:dyDescent="0.3">
      <c r="D23" s="285"/>
      <c r="E23" s="285"/>
      <c r="F23" s="285"/>
      <c r="G23" s="285"/>
      <c r="H23" s="285"/>
      <c r="I23" s="285"/>
      <c r="J23" s="285"/>
      <c r="K23" s="285"/>
    </row>
    <row r="24" spans="2:11" x14ac:dyDescent="0.3">
      <c r="D24" s="285"/>
      <c r="E24" s="285"/>
      <c r="F24" s="285"/>
      <c r="G24" s="285"/>
      <c r="H24" s="285"/>
      <c r="I24" s="285"/>
      <c r="J24" s="285"/>
      <c r="K24" s="285"/>
    </row>
    <row r="25" spans="2:11" x14ac:dyDescent="0.3">
      <c r="D25" s="285"/>
      <c r="E25" s="285"/>
      <c r="F25" s="285"/>
      <c r="G25" s="285"/>
      <c r="H25" s="285"/>
      <c r="I25" s="285"/>
      <c r="J25" s="285"/>
      <c r="K25" s="285"/>
    </row>
    <row r="26" spans="2:11" x14ac:dyDescent="0.3">
      <c r="D26" s="285"/>
      <c r="E26" s="285"/>
      <c r="F26" s="285"/>
      <c r="G26" s="285"/>
      <c r="H26" s="285"/>
      <c r="I26" s="285"/>
      <c r="J26" s="285"/>
      <c r="K26" s="285"/>
    </row>
    <row r="27" spans="2:11" x14ac:dyDescent="0.3">
      <c r="D27" s="285"/>
      <c r="E27" s="285"/>
      <c r="F27" s="285"/>
      <c r="G27" s="285"/>
      <c r="H27" s="285"/>
      <c r="I27" s="285"/>
      <c r="J27" s="285"/>
      <c r="K27" s="285"/>
    </row>
    <row r="28" spans="2:11" x14ac:dyDescent="0.3">
      <c r="D28" s="285"/>
      <c r="E28" s="285"/>
      <c r="F28" s="285"/>
      <c r="G28" s="285"/>
      <c r="H28" s="285"/>
      <c r="I28" s="285"/>
      <c r="J28" s="285"/>
      <c r="K28" s="285"/>
    </row>
    <row r="29" spans="2:11" x14ac:dyDescent="0.3">
      <c r="D29" s="285"/>
      <c r="E29" s="285"/>
      <c r="F29" s="285"/>
      <c r="G29" s="285"/>
      <c r="H29" s="285"/>
      <c r="I29" s="285"/>
      <c r="J29" s="285"/>
      <c r="K29" s="285"/>
    </row>
    <row r="30" spans="2:11" x14ac:dyDescent="0.3">
      <c r="D30" s="285"/>
      <c r="E30" s="285"/>
      <c r="F30" s="285"/>
      <c r="G30" s="285"/>
      <c r="H30" s="285"/>
      <c r="I30" s="285"/>
      <c r="J30" s="285"/>
      <c r="K30" s="285"/>
    </row>
    <row r="31" spans="2:11" x14ac:dyDescent="0.3">
      <c r="D31" s="285"/>
      <c r="E31" s="285"/>
      <c r="F31" s="285"/>
      <c r="G31" s="285"/>
      <c r="H31" s="285"/>
      <c r="I31" s="285"/>
      <c r="J31" s="285"/>
      <c r="K31" s="285"/>
    </row>
    <row r="32" spans="2:11" x14ac:dyDescent="0.3">
      <c r="D32" s="285"/>
      <c r="E32" s="285"/>
      <c r="F32" s="285"/>
      <c r="G32" s="285"/>
      <c r="H32" s="285"/>
      <c r="I32" s="285"/>
      <c r="J32" s="285"/>
      <c r="K32" s="285"/>
    </row>
    <row r="33" spans="4:11" x14ac:dyDescent="0.3">
      <c r="D33" s="285"/>
      <c r="E33" s="285"/>
      <c r="F33" s="285"/>
      <c r="G33" s="285"/>
      <c r="H33" s="285"/>
      <c r="I33" s="285"/>
      <c r="J33" s="285"/>
      <c r="K33" s="285"/>
    </row>
  </sheetData>
  <mergeCells count="9">
    <mergeCell ref="H6:I6"/>
    <mergeCell ref="D6:G6"/>
    <mergeCell ref="J6:K6"/>
    <mergeCell ref="D7:D8"/>
    <mergeCell ref="E7:G7"/>
    <mergeCell ref="H7:H8"/>
    <mergeCell ref="I7:I8"/>
    <mergeCell ref="K7:K8"/>
    <mergeCell ref="J7:J8"/>
  </mergeCells>
  <pageMargins left="0.7" right="0.7" top="0.75" bottom="0.75" header="0.3" footer="0.3"/>
  <pageSetup paperSize="9" scale="75" orientation="landscape" r:id="rId1"/>
  <ignoredErrors>
    <ignoredError sqref="B9:B19"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Tabelle25">
    <tabColor rgb="FFB1D7CD"/>
    <pageSetUpPr fitToPage="1"/>
  </sheetPr>
  <dimension ref="B2:R38"/>
  <sheetViews>
    <sheetView showGridLines="0" zoomScaleNormal="100" workbookViewId="0">
      <selection activeCell="D14" sqref="D14"/>
    </sheetView>
  </sheetViews>
  <sheetFormatPr baseColWidth="10" defaultColWidth="9.140625" defaultRowHeight="16.5" x14ac:dyDescent="0.3"/>
  <cols>
    <col min="1" max="1" width="5.7109375" style="247" customWidth="1"/>
    <col min="2" max="2" width="9.140625" style="247"/>
    <col min="3" max="3" width="29.5703125" style="247" customWidth="1"/>
    <col min="4" max="4" width="19.85546875" style="247" customWidth="1"/>
    <col min="5" max="5" width="17.85546875" style="247" customWidth="1"/>
    <col min="6" max="6" width="16.85546875" style="247" customWidth="1"/>
    <col min="7" max="7" width="18.28515625" style="247" customWidth="1"/>
    <col min="8" max="10" width="15.7109375" style="247" customWidth="1"/>
    <col min="11" max="16384" width="9.140625" style="247"/>
  </cols>
  <sheetData>
    <row r="2" spans="2:18" x14ac:dyDescent="0.3">
      <c r="B2" s="971" t="s">
        <v>819</v>
      </c>
      <c r="C2" s="971"/>
      <c r="D2" s="971"/>
      <c r="E2" s="971"/>
      <c r="F2" s="971"/>
      <c r="G2" s="293"/>
      <c r="H2" s="293"/>
      <c r="I2" s="293"/>
      <c r="J2" s="293"/>
      <c r="K2" s="293"/>
      <c r="L2" s="293"/>
      <c r="M2" s="293"/>
      <c r="N2" s="293"/>
    </row>
    <row r="3" spans="2:18" x14ac:dyDescent="0.3">
      <c r="B3" s="4" t="str">
        <f>Stichtag &amp; Einheit_Mio</f>
        <v>30.06.2024 - in Mio. €</v>
      </c>
      <c r="C3" s="291"/>
      <c r="D3" s="291"/>
      <c r="E3" s="291"/>
      <c r="F3" s="291"/>
      <c r="G3" s="293"/>
      <c r="H3" s="293"/>
      <c r="I3" s="293"/>
      <c r="J3" s="293"/>
      <c r="K3" s="293"/>
      <c r="L3" s="293"/>
      <c r="M3" s="293"/>
      <c r="N3" s="293"/>
    </row>
    <row r="4" spans="2:18" x14ac:dyDescent="0.3">
      <c r="B4" s="4"/>
      <c r="C4" s="291"/>
      <c r="D4" s="291"/>
      <c r="E4" s="291"/>
      <c r="F4" s="291"/>
      <c r="G4" s="293"/>
      <c r="H4" s="293"/>
      <c r="I4" s="293"/>
      <c r="J4" s="293"/>
      <c r="K4" s="293"/>
      <c r="L4" s="293"/>
      <c r="M4" s="293"/>
      <c r="N4" s="293"/>
    </row>
    <row r="5" spans="2:18" x14ac:dyDescent="0.3">
      <c r="D5" s="252" t="s">
        <v>136</v>
      </c>
      <c r="E5" s="252" t="s">
        <v>137</v>
      </c>
      <c r="F5" s="252" t="s">
        <v>138</v>
      </c>
      <c r="G5" s="275" t="s">
        <v>174</v>
      </c>
      <c r="H5" s="252" t="s">
        <v>175</v>
      </c>
      <c r="I5" s="252" t="s">
        <v>737</v>
      </c>
      <c r="J5" s="252" t="s">
        <v>738</v>
      </c>
      <c r="N5" s="293"/>
    </row>
    <row r="6" spans="2:18" ht="67.5" customHeight="1" x14ac:dyDescent="0.3">
      <c r="D6" s="984" t="s">
        <v>747</v>
      </c>
      <c r="E6" s="984"/>
      <c r="F6" s="984"/>
      <c r="G6" s="984"/>
      <c r="H6" s="985" t="s">
        <v>820</v>
      </c>
      <c r="I6" s="985" t="s">
        <v>821</v>
      </c>
      <c r="J6" s="985" t="s">
        <v>822</v>
      </c>
      <c r="N6" s="293"/>
    </row>
    <row r="7" spans="2:18" ht="23.25" customHeight="1" x14ac:dyDescent="0.3">
      <c r="D7" s="987"/>
      <c r="E7" s="989" t="s">
        <v>823</v>
      </c>
      <c r="F7" s="989"/>
      <c r="G7" s="985" t="s">
        <v>824</v>
      </c>
      <c r="H7" s="985"/>
      <c r="I7" s="985"/>
      <c r="J7" s="985"/>
      <c r="N7" s="293"/>
    </row>
    <row r="8" spans="2:18" ht="41.25" customHeight="1" x14ac:dyDescent="0.3">
      <c r="B8" s="276"/>
      <c r="C8" s="276"/>
      <c r="D8" s="988"/>
      <c r="E8" s="277"/>
      <c r="F8" s="299" t="s">
        <v>825</v>
      </c>
      <c r="G8" s="986"/>
      <c r="H8" s="986"/>
      <c r="I8" s="986"/>
      <c r="J8" s="986"/>
      <c r="N8" s="293"/>
    </row>
    <row r="9" spans="2:18" ht="21" customHeight="1" x14ac:dyDescent="0.3">
      <c r="B9" s="300" t="s">
        <v>418</v>
      </c>
      <c r="C9" s="301" t="s">
        <v>826</v>
      </c>
      <c r="D9" s="302">
        <v>34564</v>
      </c>
      <c r="E9" s="323"/>
      <c r="F9" s="309">
        <v>430</v>
      </c>
      <c r="G9" s="323"/>
      <c r="H9" s="309">
        <v>-242</v>
      </c>
      <c r="I9" s="318"/>
      <c r="J9" s="318"/>
      <c r="M9" s="251"/>
      <c r="N9" s="293"/>
      <c r="O9" s="251"/>
      <c r="Q9" s="251"/>
      <c r="R9" s="251"/>
    </row>
    <row r="10" spans="2:18" x14ac:dyDescent="0.3">
      <c r="B10" s="260" t="s">
        <v>508</v>
      </c>
      <c r="C10" s="303" t="s">
        <v>434</v>
      </c>
      <c r="D10" s="94">
        <v>23757</v>
      </c>
      <c r="E10" s="319"/>
      <c r="F10" s="310">
        <v>369</v>
      </c>
      <c r="G10" s="319"/>
      <c r="H10" s="319"/>
      <c r="I10" s="319"/>
      <c r="J10" s="319"/>
      <c r="M10" s="251"/>
      <c r="N10" s="293"/>
      <c r="O10" s="251"/>
      <c r="Q10" s="251"/>
      <c r="R10" s="251"/>
    </row>
    <row r="11" spans="2:18" x14ac:dyDescent="0.3">
      <c r="B11" s="260" t="s">
        <v>764</v>
      </c>
      <c r="C11" s="303" t="s">
        <v>473</v>
      </c>
      <c r="D11" s="94">
        <v>2209</v>
      </c>
      <c r="E11" s="319"/>
      <c r="F11" s="311">
        <v>31</v>
      </c>
      <c r="G11" s="319"/>
      <c r="H11" s="319"/>
      <c r="I11" s="319"/>
      <c r="J11" s="319"/>
      <c r="M11" s="251"/>
      <c r="N11" s="293"/>
      <c r="O11" s="251"/>
      <c r="Q11" s="251"/>
      <c r="R11" s="251"/>
    </row>
    <row r="12" spans="2:18" x14ac:dyDescent="0.3">
      <c r="B12" s="260" t="s">
        <v>766</v>
      </c>
      <c r="C12" s="303" t="s">
        <v>463</v>
      </c>
      <c r="D12" s="94">
        <v>2951</v>
      </c>
      <c r="E12" s="319"/>
      <c r="F12" s="311">
        <v>13</v>
      </c>
      <c r="G12" s="319"/>
      <c r="H12" s="319"/>
      <c r="I12" s="319"/>
      <c r="J12" s="319"/>
      <c r="M12" s="251"/>
      <c r="N12" s="293"/>
      <c r="O12" s="251"/>
      <c r="Q12" s="251"/>
      <c r="R12" s="251"/>
    </row>
    <row r="13" spans="2:18" x14ac:dyDescent="0.3">
      <c r="B13" s="260" t="s">
        <v>768</v>
      </c>
      <c r="C13" s="303" t="s">
        <v>438</v>
      </c>
      <c r="D13" s="94">
        <v>1283</v>
      </c>
      <c r="E13" s="319"/>
      <c r="F13" s="311">
        <v>0</v>
      </c>
      <c r="G13" s="319"/>
      <c r="H13" s="319"/>
      <c r="I13" s="319"/>
      <c r="J13" s="319"/>
      <c r="M13" s="251"/>
      <c r="N13" s="293"/>
      <c r="O13" s="251"/>
      <c r="Q13" s="251"/>
      <c r="R13" s="251"/>
    </row>
    <row r="14" spans="2:18" x14ac:dyDescent="0.3">
      <c r="B14" s="260" t="s">
        <v>770</v>
      </c>
      <c r="C14" s="303" t="s">
        <v>827</v>
      </c>
      <c r="D14" s="94">
        <v>457</v>
      </c>
      <c r="E14" s="319"/>
      <c r="F14" s="310">
        <v>0</v>
      </c>
      <c r="G14" s="319"/>
      <c r="H14" s="319"/>
      <c r="I14" s="319"/>
      <c r="J14" s="319"/>
      <c r="M14" s="251"/>
      <c r="N14" s="293"/>
      <c r="O14" s="251"/>
      <c r="Q14" s="251"/>
      <c r="R14" s="251"/>
    </row>
    <row r="15" spans="2:18" x14ac:dyDescent="0.3">
      <c r="B15" s="260" t="s">
        <v>828</v>
      </c>
      <c r="C15" s="303" t="s">
        <v>505</v>
      </c>
      <c r="D15" s="94">
        <v>898</v>
      </c>
      <c r="E15" s="319"/>
      <c r="F15" s="310">
        <v>4</v>
      </c>
      <c r="G15" s="319"/>
      <c r="H15" s="319"/>
      <c r="I15" s="319"/>
      <c r="J15" s="319"/>
      <c r="M15" s="251"/>
      <c r="N15" s="293"/>
      <c r="O15" s="251"/>
      <c r="Q15" s="251"/>
      <c r="R15" s="251"/>
    </row>
    <row r="16" spans="2:18" x14ac:dyDescent="0.3">
      <c r="B16" s="260" t="s">
        <v>829</v>
      </c>
      <c r="C16" s="303" t="s">
        <v>830</v>
      </c>
      <c r="D16" s="94">
        <v>359</v>
      </c>
      <c r="E16" s="319"/>
      <c r="F16" s="310">
        <v>0</v>
      </c>
      <c r="G16" s="319"/>
      <c r="H16" s="319"/>
      <c r="I16" s="319"/>
      <c r="J16" s="319"/>
      <c r="M16" s="251"/>
      <c r="N16" s="293"/>
      <c r="O16" s="251"/>
      <c r="Q16" s="251"/>
      <c r="R16" s="251"/>
    </row>
    <row r="17" spans="2:18" x14ac:dyDescent="0.3">
      <c r="B17" s="264" t="s">
        <v>772</v>
      </c>
      <c r="C17" s="307" t="s">
        <v>831</v>
      </c>
      <c r="D17" s="308">
        <v>2651</v>
      </c>
      <c r="E17" s="320"/>
      <c r="F17" s="312">
        <v>13</v>
      </c>
      <c r="G17" s="320"/>
      <c r="H17" s="320"/>
      <c r="I17" s="320"/>
      <c r="J17" s="320"/>
      <c r="M17" s="251"/>
      <c r="N17" s="293"/>
      <c r="O17" s="251"/>
      <c r="Q17" s="251"/>
      <c r="R17" s="251"/>
    </row>
    <row r="18" spans="2:18" x14ac:dyDescent="0.3">
      <c r="B18" s="304" t="s">
        <v>774</v>
      </c>
      <c r="C18" s="305" t="s">
        <v>572</v>
      </c>
      <c r="D18" s="306">
        <v>5476</v>
      </c>
      <c r="E18" s="324"/>
      <c r="F18" s="313">
        <v>29</v>
      </c>
      <c r="G18" s="315"/>
      <c r="H18" s="321"/>
      <c r="I18" s="321"/>
      <c r="J18" s="321"/>
      <c r="M18" s="251"/>
      <c r="N18" s="293"/>
      <c r="O18" s="251"/>
      <c r="Q18" s="251"/>
      <c r="R18" s="251"/>
    </row>
    <row r="19" spans="2:18" x14ac:dyDescent="0.3">
      <c r="B19" s="259" t="s">
        <v>776</v>
      </c>
      <c r="C19" s="303" t="s">
        <v>434</v>
      </c>
      <c r="D19" s="94">
        <v>4461</v>
      </c>
      <c r="E19" s="319"/>
      <c r="F19" s="310">
        <v>28</v>
      </c>
      <c r="G19" s="316"/>
      <c r="H19" s="319"/>
      <c r="I19" s="319"/>
      <c r="J19" s="319"/>
      <c r="M19" s="251"/>
      <c r="N19" s="293"/>
      <c r="O19" s="251"/>
      <c r="Q19" s="251"/>
      <c r="R19" s="251"/>
    </row>
    <row r="20" spans="2:18" x14ac:dyDescent="0.3">
      <c r="B20" s="260" t="s">
        <v>778</v>
      </c>
      <c r="C20" s="303" t="s">
        <v>473</v>
      </c>
      <c r="D20" s="94">
        <v>370</v>
      </c>
      <c r="E20" s="319"/>
      <c r="F20" s="310">
        <v>1</v>
      </c>
      <c r="G20" s="316"/>
      <c r="H20" s="319"/>
      <c r="I20" s="319"/>
      <c r="J20" s="319"/>
      <c r="M20" s="251"/>
      <c r="N20" s="293"/>
      <c r="O20" s="251"/>
      <c r="Q20" s="251"/>
      <c r="R20" s="251"/>
    </row>
    <row r="21" spans="2:18" x14ac:dyDescent="0.3">
      <c r="B21" s="260" t="s">
        <v>779</v>
      </c>
      <c r="C21" s="303" t="s">
        <v>463</v>
      </c>
      <c r="D21" s="94">
        <v>77</v>
      </c>
      <c r="E21" s="319"/>
      <c r="F21" s="310">
        <v>0</v>
      </c>
      <c r="G21" s="316"/>
      <c r="H21" s="319"/>
      <c r="I21" s="319"/>
      <c r="J21" s="319"/>
      <c r="M21" s="251"/>
      <c r="N21" s="293"/>
      <c r="O21" s="251"/>
      <c r="Q21" s="251"/>
      <c r="R21" s="251"/>
    </row>
    <row r="22" spans="2:18" x14ac:dyDescent="0.3">
      <c r="B22" s="260" t="s">
        <v>780</v>
      </c>
      <c r="C22" s="303" t="s">
        <v>438</v>
      </c>
      <c r="D22" s="94">
        <v>41</v>
      </c>
      <c r="E22" s="319"/>
      <c r="F22" s="310">
        <v>0</v>
      </c>
      <c r="G22" s="316"/>
      <c r="H22" s="319"/>
      <c r="I22" s="319"/>
      <c r="J22" s="319"/>
      <c r="M22" s="251"/>
      <c r="O22" s="251"/>
      <c r="P22" s="251"/>
    </row>
    <row r="23" spans="2:18" x14ac:dyDescent="0.3">
      <c r="B23" s="260" t="s">
        <v>781</v>
      </c>
      <c r="C23" s="303" t="s">
        <v>827</v>
      </c>
      <c r="D23" s="94">
        <v>12</v>
      </c>
      <c r="E23" s="319"/>
      <c r="F23" s="310">
        <v>0</v>
      </c>
      <c r="G23" s="316"/>
      <c r="H23" s="319"/>
      <c r="I23" s="319"/>
      <c r="J23" s="319"/>
      <c r="M23" s="251"/>
      <c r="O23" s="251"/>
      <c r="P23" s="251"/>
    </row>
    <row r="24" spans="2:18" x14ac:dyDescent="0.3">
      <c r="B24" s="260" t="s">
        <v>832</v>
      </c>
      <c r="C24" s="303" t="s">
        <v>505</v>
      </c>
      <c r="D24" s="94">
        <v>51</v>
      </c>
      <c r="E24" s="319"/>
      <c r="F24" s="310">
        <v>0</v>
      </c>
      <c r="G24" s="316"/>
      <c r="H24" s="319"/>
      <c r="I24" s="319"/>
      <c r="J24" s="319"/>
      <c r="M24" s="251"/>
      <c r="O24" s="251"/>
      <c r="P24" s="251"/>
    </row>
    <row r="25" spans="2:18" x14ac:dyDescent="0.3">
      <c r="B25" s="260" t="s">
        <v>833</v>
      </c>
      <c r="C25" s="303" t="s">
        <v>830</v>
      </c>
      <c r="D25" s="94">
        <v>129</v>
      </c>
      <c r="E25" s="319"/>
      <c r="F25" s="310">
        <v>0</v>
      </c>
      <c r="G25" s="316"/>
      <c r="H25" s="319"/>
      <c r="I25" s="319"/>
      <c r="J25" s="319"/>
      <c r="M25" s="251"/>
      <c r="N25" s="293"/>
      <c r="O25" s="251"/>
      <c r="Q25" s="251"/>
      <c r="R25" s="251"/>
    </row>
    <row r="26" spans="2:18" x14ac:dyDescent="0.3">
      <c r="B26" s="264" t="s">
        <v>782</v>
      </c>
      <c r="C26" s="307" t="s">
        <v>831</v>
      </c>
      <c r="D26" s="308">
        <v>334</v>
      </c>
      <c r="E26" s="320"/>
      <c r="F26" s="312">
        <v>0</v>
      </c>
      <c r="G26" s="317"/>
      <c r="H26" s="320"/>
      <c r="I26" s="320"/>
      <c r="J26" s="320"/>
      <c r="M26" s="251"/>
      <c r="N26" s="293"/>
      <c r="O26" s="251"/>
      <c r="Q26" s="251"/>
      <c r="R26" s="251"/>
    </row>
    <row r="27" spans="2:18" x14ac:dyDescent="0.3">
      <c r="B27" s="286" t="s">
        <v>834</v>
      </c>
      <c r="C27" s="296" t="s">
        <v>417</v>
      </c>
      <c r="D27" s="297">
        <v>40040</v>
      </c>
      <c r="E27" s="336"/>
      <c r="F27" s="314">
        <v>459</v>
      </c>
      <c r="G27" s="336"/>
      <c r="H27" s="314">
        <v>-242</v>
      </c>
      <c r="I27" s="314">
        <v>13</v>
      </c>
      <c r="J27" s="314">
        <v>0</v>
      </c>
      <c r="K27" s="292"/>
      <c r="L27" s="292"/>
      <c r="M27" s="251"/>
      <c r="N27" s="293"/>
      <c r="O27" s="251"/>
      <c r="Q27" s="251"/>
      <c r="R27" s="251"/>
    </row>
    <row r="28" spans="2:18" x14ac:dyDescent="0.3">
      <c r="B28" s="982"/>
      <c r="C28" s="982"/>
      <c r="D28" s="982"/>
      <c r="E28" s="982"/>
      <c r="F28" s="982"/>
      <c r="G28" s="982"/>
      <c r="H28" s="982"/>
      <c r="I28" s="982"/>
      <c r="J28" s="982"/>
      <c r="K28" s="983"/>
      <c r="L28" s="983"/>
      <c r="M28" s="983"/>
      <c r="N28" s="983"/>
    </row>
    <row r="29" spans="2:18" x14ac:dyDescent="0.3">
      <c r="K29" s="983"/>
      <c r="L29" s="983"/>
      <c r="M29" s="983"/>
      <c r="N29" s="983"/>
    </row>
    <row r="30" spans="2:18" ht="16.5" customHeight="1" x14ac:dyDescent="0.3">
      <c r="B30" s="935" t="s">
        <v>835</v>
      </c>
      <c r="C30" s="935"/>
      <c r="D30" s="935"/>
      <c r="E30" s="935"/>
      <c r="F30" s="935"/>
      <c r="G30" s="935"/>
      <c r="H30" s="935"/>
      <c r="I30" s="935"/>
      <c r="J30" s="935"/>
      <c r="K30" s="982"/>
      <c r="L30" s="982"/>
      <c r="M30" s="982"/>
      <c r="N30" s="982"/>
    </row>
    <row r="31" spans="2:18" x14ac:dyDescent="0.3">
      <c r="B31" s="990"/>
      <c r="C31" s="990"/>
      <c r="D31" s="990"/>
      <c r="E31" s="990"/>
      <c r="F31" s="990"/>
      <c r="G31" s="990"/>
      <c r="H31" s="990"/>
      <c r="I31" s="990"/>
      <c r="J31" s="990"/>
      <c r="K31" s="990"/>
      <c r="L31" s="990"/>
      <c r="M31" s="990"/>
      <c r="N31" s="990"/>
    </row>
    <row r="32" spans="2:18" x14ac:dyDescent="0.3">
      <c r="B32" s="990"/>
      <c r="C32" s="990"/>
      <c r="D32" s="990"/>
      <c r="E32" s="990"/>
      <c r="F32" s="990"/>
      <c r="G32" s="990"/>
      <c r="H32" s="990"/>
      <c r="I32" s="990"/>
      <c r="J32" s="990"/>
      <c r="K32" s="990"/>
      <c r="L32" s="990"/>
      <c r="M32" s="990"/>
      <c r="N32" s="990"/>
    </row>
    <row r="33" spans="2:14" ht="24" customHeight="1" x14ac:dyDescent="0.3">
      <c r="B33" s="990"/>
      <c r="C33" s="990"/>
      <c r="D33" s="990"/>
      <c r="E33" s="990"/>
      <c r="F33" s="990"/>
      <c r="G33" s="990"/>
      <c r="H33" s="990"/>
      <c r="I33" s="990"/>
      <c r="J33" s="990"/>
      <c r="K33" s="990"/>
      <c r="L33" s="990"/>
      <c r="M33" s="990"/>
      <c r="N33" s="990"/>
    </row>
    <row r="34" spans="2:14" ht="24" customHeight="1" x14ac:dyDescent="0.3">
      <c r="B34" s="990"/>
      <c r="C34" s="990"/>
      <c r="D34" s="990"/>
      <c r="E34" s="990"/>
      <c r="F34" s="990"/>
      <c r="G34" s="990"/>
      <c r="H34" s="990"/>
      <c r="I34" s="990"/>
      <c r="J34" s="990"/>
      <c r="K34" s="990"/>
      <c r="L34" s="990"/>
      <c r="M34" s="990"/>
      <c r="N34" s="990"/>
    </row>
    <row r="35" spans="2:14" x14ac:dyDescent="0.3">
      <c r="B35" s="982"/>
      <c r="C35" s="982"/>
      <c r="D35" s="982"/>
      <c r="E35" s="982"/>
      <c r="F35" s="982"/>
      <c r="G35" s="982"/>
      <c r="H35" s="982"/>
      <c r="I35" s="982"/>
      <c r="J35" s="982"/>
      <c r="K35" s="983"/>
      <c r="L35" s="983"/>
      <c r="M35" s="983"/>
      <c r="N35" s="983"/>
    </row>
    <row r="36" spans="2:14" x14ac:dyDescent="0.3">
      <c r="B36" s="990"/>
      <c r="C36" s="990"/>
      <c r="D36" s="990"/>
      <c r="E36" s="990"/>
      <c r="F36" s="990"/>
      <c r="G36" s="990"/>
      <c r="H36" s="990"/>
      <c r="I36" s="990"/>
      <c r="J36" s="990"/>
      <c r="K36" s="990"/>
      <c r="L36" s="990"/>
      <c r="M36" s="990"/>
      <c r="N36" s="990"/>
    </row>
    <row r="37" spans="2:14" ht="24" customHeight="1" x14ac:dyDescent="0.3">
      <c r="B37" s="991"/>
      <c r="C37" s="991"/>
      <c r="D37" s="991"/>
      <c r="E37" s="991"/>
      <c r="F37" s="991"/>
      <c r="G37" s="991"/>
      <c r="H37" s="991"/>
      <c r="I37" s="991"/>
      <c r="J37" s="991"/>
      <c r="K37" s="991"/>
      <c r="L37" s="991"/>
      <c r="M37" s="991"/>
      <c r="N37" s="991"/>
    </row>
    <row r="38" spans="2:14" ht="24" customHeight="1" x14ac:dyDescent="0.3">
      <c r="B38" s="991"/>
      <c r="C38" s="991"/>
      <c r="D38" s="991"/>
      <c r="E38" s="991"/>
      <c r="F38" s="991"/>
      <c r="G38" s="991"/>
      <c r="H38" s="991"/>
      <c r="I38" s="991"/>
      <c r="J38" s="991"/>
      <c r="K38" s="991"/>
      <c r="L38" s="991"/>
      <c r="M38" s="991"/>
      <c r="N38" s="991"/>
    </row>
  </sheetData>
  <mergeCells count="22">
    <mergeCell ref="B30:J30"/>
    <mergeCell ref="K30:N30"/>
    <mergeCell ref="B36:N36"/>
    <mergeCell ref="B37:N37"/>
    <mergeCell ref="B38:N38"/>
    <mergeCell ref="B31:N31"/>
    <mergeCell ref="B32:N32"/>
    <mergeCell ref="B33:N33"/>
    <mergeCell ref="B34:N34"/>
    <mergeCell ref="B35:J35"/>
    <mergeCell ref="K35:N35"/>
    <mergeCell ref="B28:J28"/>
    <mergeCell ref="K28:N28"/>
    <mergeCell ref="K29:N29"/>
    <mergeCell ref="B2:F2"/>
    <mergeCell ref="D6:G6"/>
    <mergeCell ref="H6:H8"/>
    <mergeCell ref="I6:I8"/>
    <mergeCell ref="J6:J8"/>
    <mergeCell ref="D7:D8"/>
    <mergeCell ref="E7:F7"/>
    <mergeCell ref="G7:G8"/>
  </mergeCells>
  <pageMargins left="0.7" right="0.7" top="0.75" bottom="0.75" header="0.3" footer="0.3"/>
  <pageSetup paperSize="9" scale="66" orientation="landscape" horizontalDpi="1200" verticalDpi="1200" r:id="rId1"/>
  <ignoredErrors>
    <ignoredError sqref="B17 B27 B9:B1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0D434-0687-4D4D-8441-E1D7CC095C3B}">
  <sheetPr codeName="Tabelle2">
    <tabColor rgb="FF084A38"/>
  </sheetPr>
  <dimension ref="B2:Q7"/>
  <sheetViews>
    <sheetView showGridLines="0" workbookViewId="0">
      <selection activeCell="G11" sqref="G11"/>
    </sheetView>
  </sheetViews>
  <sheetFormatPr baseColWidth="10" defaultColWidth="9.140625" defaultRowHeight="16.5" x14ac:dyDescent="0.3"/>
  <cols>
    <col min="1" max="16384" width="9.140625" style="4"/>
  </cols>
  <sheetData>
    <row r="2" spans="2:17" x14ac:dyDescent="0.3">
      <c r="B2" s="570" t="s">
        <v>123</v>
      </c>
    </row>
    <row r="6" spans="2:17" x14ac:dyDescent="0.3">
      <c r="B6" s="932" t="s">
        <v>124</v>
      </c>
      <c r="C6" s="932"/>
      <c r="D6" s="932"/>
      <c r="E6" s="932"/>
      <c r="F6" s="932"/>
      <c r="G6" s="932"/>
      <c r="H6" s="932"/>
      <c r="I6" s="932"/>
      <c r="J6" s="932"/>
      <c r="K6" s="932"/>
      <c r="L6" s="932"/>
      <c r="M6" s="932"/>
      <c r="N6" s="932"/>
      <c r="O6" s="932"/>
      <c r="P6" s="932"/>
      <c r="Q6" s="932"/>
    </row>
    <row r="7" spans="2:17" ht="218.25" customHeight="1" x14ac:dyDescent="0.3">
      <c r="B7" s="931" t="s">
        <v>125</v>
      </c>
      <c r="C7" s="931"/>
      <c r="D7" s="931"/>
      <c r="E7" s="931"/>
      <c r="F7" s="931"/>
      <c r="G7" s="931"/>
      <c r="H7" s="931"/>
      <c r="I7" s="931"/>
      <c r="J7" s="931"/>
      <c r="K7" s="931"/>
      <c r="L7" s="931"/>
      <c r="M7" s="931"/>
      <c r="N7" s="931"/>
      <c r="O7" s="931"/>
      <c r="P7" s="931"/>
      <c r="Q7" s="931"/>
    </row>
  </sheetData>
  <mergeCells count="2">
    <mergeCell ref="B7:Q7"/>
    <mergeCell ref="B6:Q6"/>
  </mergeCells>
  <pageMargins left="0.7" right="0.7" top="0.75" bottom="0.75" header="0.3" footer="0.3"/>
  <pageSetup orientation="portrait" copies="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Tabelle26">
    <tabColor rgb="FFB1D7CD"/>
    <pageSetUpPr fitToPage="1"/>
  </sheetPr>
  <dimension ref="A2:P45"/>
  <sheetViews>
    <sheetView showGridLines="0" zoomScaleNormal="100" workbookViewId="0">
      <selection activeCell="D23" sqref="D23"/>
    </sheetView>
  </sheetViews>
  <sheetFormatPr baseColWidth="10" defaultColWidth="9.140625" defaultRowHeight="16.5" x14ac:dyDescent="0.3"/>
  <cols>
    <col min="1" max="1" width="5.7109375" style="247" customWidth="1"/>
    <col min="2" max="2" width="5.5703125" style="247" customWidth="1"/>
    <col min="3" max="3" width="45.28515625" style="247" customWidth="1"/>
    <col min="4" max="9" width="18.7109375" style="247" customWidth="1"/>
    <col min="10" max="16384" width="9.140625" style="247"/>
  </cols>
  <sheetData>
    <row r="2" spans="1:16" x14ac:dyDescent="0.3">
      <c r="B2" s="994" t="s">
        <v>836</v>
      </c>
      <c r="C2" s="994"/>
      <c r="D2" s="994"/>
      <c r="E2" s="994"/>
      <c r="F2" s="994"/>
      <c r="G2" s="994"/>
      <c r="H2" s="994"/>
      <c r="I2" s="994"/>
      <c r="J2" s="293"/>
      <c r="K2" s="293"/>
    </row>
    <row r="3" spans="1:16" x14ac:dyDescent="0.3">
      <c r="B3" s="4" t="str">
        <f>Stichtag &amp; Einheit_Mio</f>
        <v>30.06.2024 - in Mio. €</v>
      </c>
      <c r="C3" s="292"/>
      <c r="D3" s="292"/>
      <c r="E3" s="292"/>
      <c r="F3" s="292"/>
      <c r="G3" s="983"/>
      <c r="H3" s="983"/>
      <c r="I3" s="983"/>
      <c r="J3" s="983"/>
      <c r="K3" s="983"/>
    </row>
    <row r="4" spans="1:16" x14ac:dyDescent="0.3">
      <c r="B4" s="4"/>
      <c r="C4" s="292"/>
      <c r="D4" s="292"/>
      <c r="E4" s="292"/>
      <c r="F4" s="292"/>
      <c r="G4" s="293"/>
      <c r="H4" s="293"/>
      <c r="I4" s="293"/>
      <c r="J4" s="293"/>
      <c r="K4" s="293"/>
    </row>
    <row r="5" spans="1:16" x14ac:dyDescent="0.3">
      <c r="C5" s="88"/>
      <c r="D5" s="252" t="s">
        <v>136</v>
      </c>
      <c r="E5" s="252" t="s">
        <v>137</v>
      </c>
      <c r="F5" s="252" t="s">
        <v>138</v>
      </c>
      <c r="G5" s="275" t="s">
        <v>174</v>
      </c>
      <c r="H5" s="252" t="s">
        <v>175</v>
      </c>
      <c r="I5" s="252" t="s">
        <v>737</v>
      </c>
      <c r="J5" s="985"/>
      <c r="K5" s="985"/>
    </row>
    <row r="6" spans="1:16" x14ac:dyDescent="0.3">
      <c r="D6" s="984" t="s">
        <v>800</v>
      </c>
      <c r="E6" s="984"/>
      <c r="F6" s="984"/>
      <c r="G6" s="984"/>
      <c r="H6" s="985" t="s">
        <v>820</v>
      </c>
      <c r="I6" s="985" t="s">
        <v>822</v>
      </c>
      <c r="J6" s="985"/>
      <c r="K6" s="985"/>
    </row>
    <row r="7" spans="1:16" ht="24" customHeight="1" x14ac:dyDescent="0.3">
      <c r="D7" s="987"/>
      <c r="E7" s="989" t="s">
        <v>823</v>
      </c>
      <c r="F7" s="989"/>
      <c r="G7" s="985" t="s">
        <v>837</v>
      </c>
      <c r="H7" s="985"/>
      <c r="I7" s="985"/>
      <c r="J7" s="985"/>
      <c r="K7" s="985"/>
    </row>
    <row r="8" spans="1:16" ht="81.75" customHeight="1" x14ac:dyDescent="0.3">
      <c r="A8" s="276"/>
      <c r="B8" s="276"/>
      <c r="C8" s="276"/>
      <c r="D8" s="988"/>
      <c r="E8" s="277"/>
      <c r="F8" s="299" t="s">
        <v>825</v>
      </c>
      <c r="G8" s="986"/>
      <c r="H8" s="986"/>
      <c r="I8" s="986"/>
      <c r="J8" s="985"/>
      <c r="K8" s="985"/>
    </row>
    <row r="9" spans="1:16" x14ac:dyDescent="0.3">
      <c r="B9" s="327" t="s">
        <v>418</v>
      </c>
      <c r="C9" s="328" t="s">
        <v>838</v>
      </c>
      <c r="D9" s="329">
        <v>147</v>
      </c>
      <c r="E9" s="330"/>
      <c r="F9" s="329">
        <v>2</v>
      </c>
      <c r="G9" s="330"/>
      <c r="H9" s="329">
        <v>-1</v>
      </c>
      <c r="I9" s="330"/>
      <c r="J9" s="983"/>
      <c r="K9" s="983"/>
      <c r="L9" s="251"/>
      <c r="N9" s="251"/>
      <c r="P9" s="251"/>
    </row>
    <row r="10" spans="1:16" x14ac:dyDescent="0.3">
      <c r="B10" s="331" t="s">
        <v>508</v>
      </c>
      <c r="C10" s="332" t="s">
        <v>839</v>
      </c>
      <c r="D10" s="149">
        <v>17</v>
      </c>
      <c r="E10" s="316"/>
      <c r="F10" s="149">
        <v>0</v>
      </c>
      <c r="G10" s="316"/>
      <c r="H10" s="149">
        <v>0</v>
      </c>
      <c r="I10" s="316"/>
      <c r="J10" s="983"/>
      <c r="K10" s="983"/>
      <c r="L10" s="251"/>
      <c r="N10" s="251"/>
      <c r="P10" s="251"/>
    </row>
    <row r="11" spans="1:16" x14ac:dyDescent="0.3">
      <c r="B11" s="331" t="s">
        <v>764</v>
      </c>
      <c r="C11" s="332" t="s">
        <v>840</v>
      </c>
      <c r="D11" s="149">
        <v>1817</v>
      </c>
      <c r="E11" s="316"/>
      <c r="F11" s="149">
        <v>42</v>
      </c>
      <c r="G11" s="316"/>
      <c r="H11" s="149">
        <v>-34</v>
      </c>
      <c r="I11" s="316"/>
      <c r="J11" s="983"/>
      <c r="K11" s="983"/>
      <c r="L11" s="251"/>
      <c r="N11" s="251"/>
      <c r="P11" s="251"/>
    </row>
    <row r="12" spans="1:16" x14ac:dyDescent="0.3">
      <c r="B12" s="331" t="s">
        <v>766</v>
      </c>
      <c r="C12" s="332" t="s">
        <v>841</v>
      </c>
      <c r="D12" s="149">
        <v>750</v>
      </c>
      <c r="E12" s="316"/>
      <c r="F12" s="149">
        <v>24</v>
      </c>
      <c r="G12" s="316"/>
      <c r="H12" s="149">
        <v>-8</v>
      </c>
      <c r="I12" s="316"/>
      <c r="J12" s="983"/>
      <c r="K12" s="983"/>
      <c r="L12" s="251"/>
      <c r="N12" s="251"/>
      <c r="P12" s="251"/>
    </row>
    <row r="13" spans="1:16" x14ac:dyDescent="0.3">
      <c r="B13" s="331" t="s">
        <v>768</v>
      </c>
      <c r="C13" s="332" t="s">
        <v>842</v>
      </c>
      <c r="D13" s="149">
        <v>34</v>
      </c>
      <c r="E13" s="316"/>
      <c r="F13" s="149">
        <v>0</v>
      </c>
      <c r="G13" s="316"/>
      <c r="H13" s="149">
        <v>0</v>
      </c>
      <c r="I13" s="316"/>
      <c r="J13" s="983"/>
      <c r="K13" s="983"/>
      <c r="L13" s="251"/>
      <c r="N13" s="251"/>
      <c r="P13" s="251"/>
    </row>
    <row r="14" spans="1:16" x14ac:dyDescent="0.3">
      <c r="B14" s="331" t="s">
        <v>770</v>
      </c>
      <c r="C14" s="332" t="s">
        <v>843</v>
      </c>
      <c r="D14" s="149">
        <v>175</v>
      </c>
      <c r="E14" s="316"/>
      <c r="F14" s="149">
        <v>17</v>
      </c>
      <c r="G14" s="316"/>
      <c r="H14" s="149">
        <v>-12</v>
      </c>
      <c r="I14" s="316"/>
      <c r="J14" s="983"/>
      <c r="K14" s="983"/>
      <c r="L14" s="251"/>
      <c r="N14" s="251"/>
      <c r="P14" s="251"/>
    </row>
    <row r="15" spans="1:16" x14ac:dyDescent="0.3">
      <c r="B15" s="331" t="s">
        <v>772</v>
      </c>
      <c r="C15" s="332" t="s">
        <v>844</v>
      </c>
      <c r="D15" s="149">
        <v>912</v>
      </c>
      <c r="E15" s="316"/>
      <c r="F15" s="149">
        <v>11</v>
      </c>
      <c r="G15" s="316"/>
      <c r="H15" s="149">
        <v>-17</v>
      </c>
      <c r="I15" s="316"/>
      <c r="J15" s="983"/>
      <c r="K15" s="983"/>
      <c r="L15" s="251"/>
      <c r="N15" s="251"/>
      <c r="P15" s="251"/>
    </row>
    <row r="16" spans="1:16" x14ac:dyDescent="0.3">
      <c r="B16" s="331" t="s">
        <v>774</v>
      </c>
      <c r="C16" s="332" t="s">
        <v>845</v>
      </c>
      <c r="D16" s="149">
        <v>449</v>
      </c>
      <c r="E16" s="316"/>
      <c r="F16" s="149">
        <v>1</v>
      </c>
      <c r="G16" s="316"/>
      <c r="H16" s="149">
        <v>-2</v>
      </c>
      <c r="I16" s="316"/>
      <c r="J16" s="983"/>
      <c r="K16" s="983"/>
      <c r="L16" s="251"/>
      <c r="N16" s="251"/>
      <c r="P16" s="251"/>
    </row>
    <row r="17" spans="2:16" x14ac:dyDescent="0.3">
      <c r="B17" s="280" t="s">
        <v>776</v>
      </c>
      <c r="C17" s="332" t="s">
        <v>846</v>
      </c>
      <c r="D17" s="149">
        <v>25</v>
      </c>
      <c r="E17" s="316"/>
      <c r="F17" s="149">
        <v>0</v>
      </c>
      <c r="G17" s="316"/>
      <c r="H17" s="149">
        <v>0</v>
      </c>
      <c r="I17" s="316"/>
      <c r="J17" s="983"/>
      <c r="K17" s="983"/>
      <c r="L17" s="251"/>
      <c r="N17" s="251"/>
      <c r="P17" s="251"/>
    </row>
    <row r="18" spans="2:16" x14ac:dyDescent="0.3">
      <c r="B18" s="331" t="s">
        <v>778</v>
      </c>
      <c r="C18" s="332" t="s">
        <v>847</v>
      </c>
      <c r="D18" s="149">
        <v>447</v>
      </c>
      <c r="E18" s="316"/>
      <c r="F18" s="149">
        <v>1</v>
      </c>
      <c r="G18" s="316"/>
      <c r="H18" s="149">
        <v>-2</v>
      </c>
      <c r="I18" s="316"/>
      <c r="J18" s="983"/>
      <c r="K18" s="983"/>
      <c r="L18" s="251"/>
      <c r="N18" s="251"/>
      <c r="P18" s="251"/>
    </row>
    <row r="19" spans="2:16" ht="33" x14ac:dyDescent="0.3">
      <c r="B19" s="331" t="s">
        <v>779</v>
      </c>
      <c r="C19" s="332" t="s">
        <v>848</v>
      </c>
      <c r="D19" s="149">
        <v>0</v>
      </c>
      <c r="E19" s="316"/>
      <c r="F19" s="149">
        <v>0</v>
      </c>
      <c r="G19" s="316"/>
      <c r="H19" s="149">
        <v>0</v>
      </c>
      <c r="I19" s="316"/>
      <c r="J19" s="983"/>
      <c r="K19" s="983"/>
      <c r="L19" s="251"/>
      <c r="N19" s="251"/>
      <c r="P19" s="251"/>
    </row>
    <row r="20" spans="2:16" x14ac:dyDescent="0.3">
      <c r="B20" s="331" t="s">
        <v>780</v>
      </c>
      <c r="C20" s="182" t="s">
        <v>849</v>
      </c>
      <c r="D20" s="149">
        <v>2232</v>
      </c>
      <c r="E20" s="316"/>
      <c r="F20" s="149">
        <v>117</v>
      </c>
      <c r="G20" s="316"/>
      <c r="H20" s="149">
        <v>-24</v>
      </c>
      <c r="I20" s="316"/>
      <c r="J20" s="293"/>
      <c r="K20" s="293"/>
      <c r="L20" s="251"/>
      <c r="N20" s="251"/>
      <c r="P20" s="251"/>
    </row>
    <row r="21" spans="2:16" ht="33" x14ac:dyDescent="0.3">
      <c r="B21" s="331" t="s">
        <v>781</v>
      </c>
      <c r="C21" s="332" t="s">
        <v>850</v>
      </c>
      <c r="D21" s="149">
        <v>753</v>
      </c>
      <c r="E21" s="316"/>
      <c r="F21" s="149">
        <v>35</v>
      </c>
      <c r="G21" s="316"/>
      <c r="H21" s="149">
        <v>-15</v>
      </c>
      <c r="I21" s="316"/>
      <c r="J21" s="983"/>
      <c r="K21" s="983"/>
      <c r="L21" s="251"/>
      <c r="N21" s="251"/>
      <c r="P21" s="251"/>
    </row>
    <row r="22" spans="2:16" ht="33" x14ac:dyDescent="0.3">
      <c r="B22" s="331" t="s">
        <v>782</v>
      </c>
      <c r="C22" s="332" t="s">
        <v>851</v>
      </c>
      <c r="D22" s="149">
        <v>197</v>
      </c>
      <c r="E22" s="316"/>
      <c r="F22" s="149">
        <v>1</v>
      </c>
      <c r="G22" s="316"/>
      <c r="H22" s="149">
        <v>-1</v>
      </c>
      <c r="I22" s="316"/>
      <c r="J22" s="983"/>
      <c r="K22" s="983"/>
      <c r="L22" s="251"/>
      <c r="N22" s="251"/>
      <c r="P22" s="251"/>
    </row>
    <row r="23" spans="2:16" ht="33" x14ac:dyDescent="0.3">
      <c r="B23" s="280" t="s">
        <v>783</v>
      </c>
      <c r="C23" s="332" t="s">
        <v>852</v>
      </c>
      <c r="D23" s="149">
        <v>0</v>
      </c>
      <c r="E23" s="316"/>
      <c r="F23" s="149">
        <v>0</v>
      </c>
      <c r="G23" s="316"/>
      <c r="H23" s="149">
        <v>0</v>
      </c>
      <c r="I23" s="316"/>
      <c r="J23" s="983"/>
      <c r="K23" s="983"/>
      <c r="L23" s="251"/>
      <c r="N23" s="251"/>
      <c r="P23" s="251"/>
    </row>
    <row r="24" spans="2:16" x14ac:dyDescent="0.3">
      <c r="B24" s="331" t="s">
        <v>784</v>
      </c>
      <c r="C24" s="332" t="s">
        <v>853</v>
      </c>
      <c r="D24" s="149">
        <v>42</v>
      </c>
      <c r="E24" s="316"/>
      <c r="F24" s="149">
        <v>0</v>
      </c>
      <c r="G24" s="316"/>
      <c r="H24" s="149">
        <v>0</v>
      </c>
      <c r="I24" s="316"/>
      <c r="J24" s="983"/>
      <c r="K24" s="983"/>
      <c r="L24" s="251"/>
      <c r="N24" s="251"/>
      <c r="P24" s="251"/>
    </row>
    <row r="25" spans="2:16" x14ac:dyDescent="0.3">
      <c r="B25" s="331" t="s">
        <v>785</v>
      </c>
      <c r="C25" s="332" t="s">
        <v>854</v>
      </c>
      <c r="D25" s="149">
        <v>190</v>
      </c>
      <c r="E25" s="316"/>
      <c r="F25" s="149">
        <v>18</v>
      </c>
      <c r="G25" s="316"/>
      <c r="H25" s="149">
        <v>-14</v>
      </c>
      <c r="I25" s="316"/>
      <c r="J25" s="983"/>
      <c r="K25" s="983"/>
      <c r="L25" s="251"/>
      <c r="N25" s="251"/>
      <c r="P25" s="251"/>
    </row>
    <row r="26" spans="2:16" x14ac:dyDescent="0.3">
      <c r="B26" s="331" t="s">
        <v>786</v>
      </c>
      <c r="C26" s="332" t="s">
        <v>855</v>
      </c>
      <c r="D26" s="149">
        <v>1039</v>
      </c>
      <c r="E26" s="316"/>
      <c r="F26" s="149">
        <v>0</v>
      </c>
      <c r="G26" s="316"/>
      <c r="H26" s="149">
        <v>-1</v>
      </c>
      <c r="I26" s="316"/>
      <c r="J26" s="983"/>
      <c r="K26" s="983"/>
      <c r="L26" s="251"/>
      <c r="N26" s="251"/>
      <c r="P26" s="251"/>
    </row>
    <row r="27" spans="2:16" x14ac:dyDescent="0.3">
      <c r="B27" s="333" t="s">
        <v>787</v>
      </c>
      <c r="C27" s="334" t="s">
        <v>856</v>
      </c>
      <c r="D27" s="335">
        <v>25</v>
      </c>
      <c r="E27" s="317"/>
      <c r="F27" s="335">
        <v>0</v>
      </c>
      <c r="G27" s="317"/>
      <c r="H27" s="335">
        <v>0</v>
      </c>
      <c r="I27" s="317"/>
      <c r="J27" s="983"/>
      <c r="K27" s="983"/>
      <c r="L27" s="251"/>
      <c r="N27" s="251"/>
      <c r="P27" s="251"/>
    </row>
    <row r="28" spans="2:16" x14ac:dyDescent="0.3">
      <c r="B28" s="325" t="s">
        <v>788</v>
      </c>
      <c r="C28" s="295" t="s">
        <v>417</v>
      </c>
      <c r="D28" s="298">
        <v>9252</v>
      </c>
      <c r="E28" s="326"/>
      <c r="F28" s="298">
        <v>269</v>
      </c>
      <c r="G28" s="326"/>
      <c r="H28" s="298">
        <v>-132</v>
      </c>
      <c r="I28" s="326"/>
      <c r="J28" s="983"/>
      <c r="K28" s="983"/>
      <c r="L28" s="251"/>
      <c r="N28" s="251"/>
      <c r="P28" s="251"/>
    </row>
    <row r="29" spans="2:16" x14ac:dyDescent="0.3">
      <c r="G29" s="993"/>
      <c r="H29" s="993"/>
      <c r="I29" s="993"/>
      <c r="J29" s="993"/>
      <c r="K29" s="293"/>
    </row>
    <row r="30" spans="2:16" x14ac:dyDescent="0.3">
      <c r="B30" s="990"/>
      <c r="C30" s="990"/>
      <c r="D30" s="990"/>
      <c r="E30" s="990"/>
      <c r="F30" s="990"/>
      <c r="G30" s="990"/>
      <c r="H30" s="990"/>
      <c r="I30" s="990"/>
      <c r="J30" s="990"/>
      <c r="K30" s="293"/>
    </row>
    <row r="31" spans="2:16" x14ac:dyDescent="0.3">
      <c r="B31" s="935" t="s">
        <v>835</v>
      </c>
      <c r="C31" s="935"/>
      <c r="D31" s="935"/>
      <c r="E31" s="935"/>
      <c r="F31" s="935"/>
      <c r="G31" s="935"/>
      <c r="H31" s="935"/>
      <c r="I31" s="935"/>
      <c r="J31" s="935"/>
      <c r="K31" s="293"/>
    </row>
    <row r="32" spans="2:16" x14ac:dyDescent="0.3">
      <c r="B32" s="992"/>
      <c r="C32" s="992"/>
      <c r="D32" s="992"/>
      <c r="E32" s="992"/>
      <c r="F32" s="992"/>
      <c r="G32" s="992"/>
      <c r="H32" s="992"/>
      <c r="I32" s="992"/>
      <c r="J32" s="992"/>
      <c r="K32" s="293"/>
    </row>
    <row r="33" spans="2:11" x14ac:dyDescent="0.3">
      <c r="B33" s="990"/>
      <c r="C33" s="990"/>
      <c r="D33" s="990"/>
      <c r="E33" s="990"/>
      <c r="F33" s="990"/>
      <c r="G33" s="990"/>
      <c r="H33" s="990"/>
      <c r="I33" s="990"/>
      <c r="J33" s="990"/>
      <c r="K33" s="983"/>
    </row>
    <row r="34" spans="2:11" x14ac:dyDescent="0.3">
      <c r="B34" s="991"/>
      <c r="C34" s="991"/>
      <c r="D34" s="991"/>
      <c r="E34" s="991"/>
      <c r="F34" s="991"/>
      <c r="G34" s="991"/>
      <c r="H34" s="991"/>
      <c r="I34" s="991"/>
      <c r="J34" s="991"/>
      <c r="K34" s="983"/>
    </row>
    <row r="35" spans="2:11" x14ac:dyDescent="0.3">
      <c r="B35" s="990"/>
      <c r="C35" s="990"/>
      <c r="D35" s="990"/>
      <c r="E35" s="990"/>
      <c r="F35" s="990"/>
      <c r="G35" s="990"/>
      <c r="H35" s="990"/>
      <c r="I35" s="990"/>
      <c r="J35" s="990"/>
      <c r="K35" s="983"/>
    </row>
    <row r="36" spans="2:11" x14ac:dyDescent="0.3">
      <c r="B36" s="990"/>
      <c r="C36" s="990"/>
      <c r="D36" s="990"/>
      <c r="E36" s="990"/>
      <c r="F36" s="990"/>
      <c r="G36" s="990"/>
      <c r="H36" s="990"/>
      <c r="I36" s="990"/>
      <c r="J36" s="990"/>
      <c r="K36" s="983"/>
    </row>
    <row r="37" spans="2:11" x14ac:dyDescent="0.3">
      <c r="B37" s="990"/>
      <c r="C37" s="990"/>
      <c r="D37" s="990"/>
      <c r="E37" s="990"/>
      <c r="F37" s="990"/>
      <c r="G37" s="990"/>
      <c r="H37" s="990"/>
      <c r="I37" s="990"/>
      <c r="J37" s="990"/>
      <c r="K37" s="983"/>
    </row>
    <row r="38" spans="2:11" x14ac:dyDescent="0.3">
      <c r="B38" s="990"/>
      <c r="C38" s="990"/>
      <c r="D38" s="990"/>
      <c r="E38" s="990"/>
      <c r="F38" s="990"/>
      <c r="G38" s="990"/>
      <c r="H38" s="990"/>
      <c r="I38" s="990"/>
      <c r="J38" s="990"/>
      <c r="K38" s="983"/>
    </row>
    <row r="39" spans="2:11" x14ac:dyDescent="0.3">
      <c r="B39" s="991"/>
      <c r="C39" s="991"/>
      <c r="D39" s="991"/>
      <c r="E39" s="991"/>
      <c r="F39" s="991"/>
      <c r="G39" s="991"/>
      <c r="H39" s="991"/>
      <c r="I39" s="991"/>
      <c r="J39" s="991"/>
      <c r="K39" s="983"/>
    </row>
    <row r="40" spans="2:11" x14ac:dyDescent="0.3">
      <c r="B40" s="995"/>
      <c r="C40" s="995"/>
      <c r="D40" s="995"/>
      <c r="E40" s="995"/>
      <c r="G40" s="293"/>
      <c r="I40" s="993"/>
      <c r="J40" s="993"/>
      <c r="K40" s="993"/>
    </row>
    <row r="41" spans="2:11" x14ac:dyDescent="0.3">
      <c r="B41" s="991"/>
      <c r="C41" s="991"/>
      <c r="D41" s="991"/>
      <c r="E41" s="991"/>
      <c r="F41" s="991"/>
      <c r="G41" s="991"/>
      <c r="H41" s="991"/>
      <c r="I41" s="991"/>
      <c r="J41" s="991"/>
      <c r="K41" s="983"/>
    </row>
    <row r="42" spans="2:11" x14ac:dyDescent="0.3">
      <c r="B42" s="991"/>
      <c r="C42" s="991"/>
      <c r="D42" s="991"/>
      <c r="E42" s="991"/>
      <c r="F42" s="991"/>
      <c r="G42" s="991"/>
      <c r="H42" s="991"/>
      <c r="I42" s="991"/>
      <c r="J42" s="991"/>
      <c r="K42" s="983"/>
    </row>
    <row r="43" spans="2:11" x14ac:dyDescent="0.3">
      <c r="B43" s="991"/>
      <c r="C43" s="991"/>
      <c r="D43" s="991"/>
      <c r="E43" s="991"/>
      <c r="F43" s="991"/>
      <c r="G43" s="991"/>
      <c r="H43" s="991"/>
      <c r="I43" s="991"/>
      <c r="J43" s="991"/>
      <c r="K43" s="983"/>
    </row>
    <row r="44" spans="2:11" x14ac:dyDescent="0.3">
      <c r="B44" s="991"/>
      <c r="C44" s="991"/>
      <c r="D44" s="991"/>
      <c r="E44" s="991"/>
      <c r="F44" s="991"/>
      <c r="G44" s="991"/>
      <c r="H44" s="991"/>
      <c r="I44" s="991"/>
      <c r="J44" s="991"/>
      <c r="K44" s="983"/>
    </row>
    <row r="45" spans="2:11" x14ac:dyDescent="0.3">
      <c r="B45" s="291"/>
    </row>
  </sheetData>
  <mergeCells count="52">
    <mergeCell ref="B2:I2"/>
    <mergeCell ref="B43:J43"/>
    <mergeCell ref="K43:K44"/>
    <mergeCell ref="B44:J44"/>
    <mergeCell ref="B38:J38"/>
    <mergeCell ref="K38:K39"/>
    <mergeCell ref="B39:J39"/>
    <mergeCell ref="B40:E40"/>
    <mergeCell ref="I40:K40"/>
    <mergeCell ref="B41:J41"/>
    <mergeCell ref="K41:K42"/>
    <mergeCell ref="B42:J42"/>
    <mergeCell ref="B33:J33"/>
    <mergeCell ref="K33:K34"/>
    <mergeCell ref="B34:J34"/>
    <mergeCell ref="B35:J35"/>
    <mergeCell ref="K35:K37"/>
    <mergeCell ref="B36:J36"/>
    <mergeCell ref="B37:J37"/>
    <mergeCell ref="B32:J32"/>
    <mergeCell ref="J28:K28"/>
    <mergeCell ref="G29:H29"/>
    <mergeCell ref="I29:J29"/>
    <mergeCell ref="B30:J30"/>
    <mergeCell ref="B31:J31"/>
    <mergeCell ref="J27:K27"/>
    <mergeCell ref="J15:K15"/>
    <mergeCell ref="J16:K16"/>
    <mergeCell ref="J17:K17"/>
    <mergeCell ref="J18:K18"/>
    <mergeCell ref="J19:K19"/>
    <mergeCell ref="J21:K21"/>
    <mergeCell ref="J22:K22"/>
    <mergeCell ref="J23:K23"/>
    <mergeCell ref="J24:K24"/>
    <mergeCell ref="J25:K25"/>
    <mergeCell ref="J26:K26"/>
    <mergeCell ref="J5:K5"/>
    <mergeCell ref="G3:K3"/>
    <mergeCell ref="J14:K14"/>
    <mergeCell ref="D6:G6"/>
    <mergeCell ref="H6:H8"/>
    <mergeCell ref="I6:I8"/>
    <mergeCell ref="J6:K8"/>
    <mergeCell ref="D7:D8"/>
    <mergeCell ref="E7:F7"/>
    <mergeCell ref="G7:G8"/>
    <mergeCell ref="J9:K9"/>
    <mergeCell ref="J10:K10"/>
    <mergeCell ref="J11:K11"/>
    <mergeCell ref="J12:K12"/>
    <mergeCell ref="J13:K13"/>
  </mergeCells>
  <pageMargins left="0.7" right="0.7" top="0.75" bottom="0.75" header="0.3" footer="0.3"/>
  <pageSetup paperSize="9" scale="58" orientation="landscape" horizontalDpi="200" verticalDpi="200" r:id="rId1"/>
  <ignoredErrors>
    <ignoredError sqref="B9:B28" numberStoredAsText="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Tabelle27">
    <tabColor rgb="FFB1D7CD"/>
    <pageSetUpPr fitToPage="1"/>
  </sheetPr>
  <dimension ref="A1:J24"/>
  <sheetViews>
    <sheetView showGridLines="0" zoomScaleNormal="100" workbookViewId="0">
      <selection activeCell="H11" sqref="H11"/>
    </sheetView>
  </sheetViews>
  <sheetFormatPr baseColWidth="10" defaultColWidth="9.140625" defaultRowHeight="16.5" x14ac:dyDescent="0.3"/>
  <cols>
    <col min="1" max="1" width="5.7109375" style="4" customWidth="1"/>
    <col min="2" max="2" width="5.5703125" style="4" bestFit="1" customWidth="1"/>
    <col min="3" max="3" width="40.5703125" style="4" customWidth="1"/>
    <col min="4" max="8" width="15.7109375" style="4" customWidth="1"/>
    <col min="9" max="16384" width="9.140625" style="4"/>
  </cols>
  <sheetData>
    <row r="1" spans="1:10" x14ac:dyDescent="0.3">
      <c r="C1" s="27"/>
      <c r="D1" s="27"/>
      <c r="E1" s="27"/>
      <c r="F1" s="27"/>
      <c r="G1" s="27"/>
      <c r="H1" s="27"/>
      <c r="I1" s="27"/>
      <c r="J1" s="116"/>
    </row>
    <row r="2" spans="1:10" x14ac:dyDescent="0.3">
      <c r="A2" s="160"/>
      <c r="B2" s="82" t="s">
        <v>857</v>
      </c>
      <c r="J2" s="116"/>
    </row>
    <row r="3" spans="1:10" x14ac:dyDescent="0.3">
      <c r="B3" s="4" t="str">
        <f>Stichtag &amp; Einheit_Mio</f>
        <v>30.06.2024 - in Mio. €</v>
      </c>
    </row>
    <row r="5" spans="1:10" ht="16.5" customHeight="1" x14ac:dyDescent="0.3">
      <c r="C5" s="8"/>
      <c r="D5" s="996" t="s">
        <v>858</v>
      </c>
      <c r="E5" s="997" t="s">
        <v>859</v>
      </c>
      <c r="F5" s="997"/>
      <c r="G5" s="997"/>
      <c r="H5" s="997"/>
      <c r="I5" s="116"/>
      <c r="J5" s="116"/>
    </row>
    <row r="6" spans="1:10" ht="32.25" customHeight="1" x14ac:dyDescent="0.3">
      <c r="C6" s="8"/>
      <c r="D6" s="996"/>
      <c r="E6" s="543"/>
      <c r="F6" s="996" t="s">
        <v>860</v>
      </c>
      <c r="G6" s="998" t="s">
        <v>861</v>
      </c>
      <c r="H6" s="998"/>
      <c r="I6" s="116"/>
      <c r="J6" s="116"/>
    </row>
    <row r="7" spans="1:10" ht="49.5" x14ac:dyDescent="0.3">
      <c r="C7" s="8"/>
      <c r="D7" s="996"/>
      <c r="E7" s="543"/>
      <c r="F7" s="996"/>
      <c r="G7" s="543"/>
      <c r="H7" s="401" t="s">
        <v>862</v>
      </c>
      <c r="I7" s="116"/>
      <c r="J7" s="116"/>
    </row>
    <row r="8" spans="1:10" ht="14.25" customHeight="1" x14ac:dyDescent="0.3">
      <c r="B8" s="69"/>
      <c r="C8" s="337"/>
      <c r="D8" s="338" t="s">
        <v>136</v>
      </c>
      <c r="E8" s="338" t="s">
        <v>137</v>
      </c>
      <c r="F8" s="338" t="s">
        <v>138</v>
      </c>
      <c r="G8" s="338" t="s">
        <v>174</v>
      </c>
      <c r="H8" s="338" t="s">
        <v>175</v>
      </c>
      <c r="I8" s="116"/>
      <c r="J8" s="116"/>
    </row>
    <row r="9" spans="1:10" x14ac:dyDescent="0.3">
      <c r="B9" s="339">
        <v>1</v>
      </c>
      <c r="C9" s="19" t="s">
        <v>762</v>
      </c>
      <c r="D9" s="20">
        <v>13206</v>
      </c>
      <c r="E9" s="20">
        <v>13497</v>
      </c>
      <c r="F9" s="20">
        <v>11553</v>
      </c>
      <c r="G9" s="20">
        <v>1944</v>
      </c>
      <c r="H9" s="20">
        <v>0</v>
      </c>
      <c r="I9" s="116"/>
      <c r="J9" s="116"/>
    </row>
    <row r="10" spans="1:10" x14ac:dyDescent="0.3">
      <c r="B10" s="474">
        <v>2</v>
      </c>
      <c r="C10" s="541" t="s">
        <v>777</v>
      </c>
      <c r="D10" s="491">
        <v>8706</v>
      </c>
      <c r="E10" s="491">
        <v>0</v>
      </c>
      <c r="F10" s="491">
        <v>0</v>
      </c>
      <c r="G10" s="491">
        <v>0</v>
      </c>
      <c r="H10" s="542"/>
      <c r="I10" s="116"/>
      <c r="J10" s="116"/>
    </row>
    <row r="11" spans="1:10" x14ac:dyDescent="0.3">
      <c r="B11" s="623">
        <v>3</v>
      </c>
      <c r="C11" s="624" t="s">
        <v>863</v>
      </c>
      <c r="D11" s="625">
        <v>21912</v>
      </c>
      <c r="E11" s="625">
        <v>13497</v>
      </c>
      <c r="F11" s="625">
        <v>11553</v>
      </c>
      <c r="G11" s="625">
        <v>1944</v>
      </c>
      <c r="H11" s="625">
        <v>0</v>
      </c>
      <c r="I11" s="116"/>
      <c r="J11" s="116"/>
    </row>
    <row r="12" spans="1:10" x14ac:dyDescent="0.3">
      <c r="B12" s="341">
        <v>4</v>
      </c>
      <c r="C12" s="343" t="s">
        <v>864</v>
      </c>
      <c r="D12" s="22">
        <v>129</v>
      </c>
      <c r="E12" s="22">
        <v>144</v>
      </c>
      <c r="F12" s="22">
        <v>123</v>
      </c>
      <c r="G12" s="22">
        <v>21</v>
      </c>
      <c r="H12" s="22">
        <v>0</v>
      </c>
      <c r="I12" s="116"/>
      <c r="J12" s="116"/>
    </row>
    <row r="13" spans="1:10" x14ac:dyDescent="0.3">
      <c r="B13" s="202" t="s">
        <v>633</v>
      </c>
      <c r="C13" s="344" t="s">
        <v>865</v>
      </c>
      <c r="D13" s="45">
        <v>129</v>
      </c>
      <c r="E13" s="45">
        <v>144</v>
      </c>
      <c r="F13" s="342"/>
      <c r="G13" s="342"/>
      <c r="H13" s="342"/>
      <c r="I13" s="116"/>
      <c r="J13" s="116"/>
    </row>
    <row r="14" spans="1:10" x14ac:dyDescent="0.3">
      <c r="C14" s="81"/>
    </row>
    <row r="19" spans="4:8" x14ac:dyDescent="0.3">
      <c r="D19" s="9"/>
      <c r="E19" s="9"/>
      <c r="F19" s="9"/>
      <c r="G19" s="9"/>
      <c r="H19" s="9"/>
    </row>
    <row r="20" spans="4:8" x14ac:dyDescent="0.3">
      <c r="D20" s="9"/>
      <c r="E20" s="9"/>
      <c r="F20" s="9"/>
      <c r="G20" s="9"/>
      <c r="H20" s="9"/>
    </row>
    <row r="21" spans="4:8" x14ac:dyDescent="0.3">
      <c r="D21" s="9"/>
      <c r="E21" s="9"/>
      <c r="F21" s="9"/>
      <c r="G21" s="9"/>
      <c r="H21" s="9"/>
    </row>
    <row r="22" spans="4:8" x14ac:dyDescent="0.3">
      <c r="D22" s="9"/>
      <c r="E22" s="9"/>
      <c r="F22" s="9"/>
      <c r="G22" s="9"/>
      <c r="H22" s="9"/>
    </row>
    <row r="23" spans="4:8" x14ac:dyDescent="0.3">
      <c r="D23" s="9"/>
      <c r="E23" s="9"/>
      <c r="F23" s="9"/>
      <c r="G23" s="9"/>
      <c r="H23" s="9"/>
    </row>
    <row r="24" spans="4:8" x14ac:dyDescent="0.3">
      <c r="D24" s="9"/>
      <c r="E24" s="9"/>
      <c r="F24" s="9"/>
      <c r="G24" s="9"/>
      <c r="H24" s="9"/>
    </row>
  </sheetData>
  <mergeCells count="4">
    <mergeCell ref="F6:F7"/>
    <mergeCell ref="D5:D7"/>
    <mergeCell ref="E5:H5"/>
    <mergeCell ref="G6:H6"/>
  </mergeCells>
  <pageMargins left="0.7" right="0.7" top="0.75" bottom="0.75" header="0.3" footer="0.3"/>
  <pageSetup paperSize="9" orientation="landscape" horizontalDpi="200" verticalDpi="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Tabelle28">
    <tabColor rgb="FFB1D7CD"/>
  </sheetPr>
  <dimension ref="A2:J27"/>
  <sheetViews>
    <sheetView zoomScaleNormal="100" zoomScalePageLayoutView="60" workbookViewId="0">
      <selection activeCell="G30" sqref="G30"/>
    </sheetView>
  </sheetViews>
  <sheetFormatPr baseColWidth="10" defaultColWidth="11.5703125" defaultRowHeight="16.5" x14ac:dyDescent="0.3"/>
  <cols>
    <col min="1" max="1" width="5.7109375" style="1" customWidth="1"/>
    <col min="2" max="2" width="8" style="2" customWidth="1"/>
    <col min="3" max="3" width="59.7109375" style="1" customWidth="1"/>
    <col min="4" max="9" width="16.7109375" style="1" customWidth="1"/>
    <col min="10" max="10" width="11.5703125" style="1"/>
    <col min="11" max="11" width="22.5703125" style="1" customWidth="1"/>
    <col min="12" max="12" width="32.7109375" style="1" customWidth="1"/>
    <col min="13" max="16384" width="11.5703125" style="1"/>
  </cols>
  <sheetData>
    <row r="2" spans="1:10" x14ac:dyDescent="0.3">
      <c r="A2" s="345"/>
      <c r="B2" s="346" t="s">
        <v>866</v>
      </c>
    </row>
    <row r="3" spans="1:10" x14ac:dyDescent="0.3">
      <c r="B3" s="1" t="str">
        <f>Stichtag &amp; Einheit_Mio</f>
        <v>30.06.2024 - in Mio. €</v>
      </c>
    </row>
    <row r="4" spans="1:10" x14ac:dyDescent="0.3">
      <c r="B4" s="1"/>
    </row>
    <row r="5" spans="1:10" s="248" customFormat="1" ht="55.5" customHeight="1" x14ac:dyDescent="0.25">
      <c r="C5" s="980" t="s">
        <v>867</v>
      </c>
      <c r="D5" s="999" t="s">
        <v>868</v>
      </c>
      <c r="E5" s="1000"/>
      <c r="F5" s="1000" t="s">
        <v>869</v>
      </c>
      <c r="G5" s="1000"/>
      <c r="H5" s="1001" t="s">
        <v>870</v>
      </c>
      <c r="I5" s="1002"/>
    </row>
    <row r="6" spans="1:10" s="248" customFormat="1" ht="30" customHeight="1" x14ac:dyDescent="0.25">
      <c r="B6" s="347"/>
      <c r="C6" s="980"/>
      <c r="D6" s="248" t="s">
        <v>871</v>
      </c>
      <c r="E6" s="248" t="s">
        <v>572</v>
      </c>
      <c r="F6" s="248" t="s">
        <v>871</v>
      </c>
      <c r="G6" s="248" t="s">
        <v>572</v>
      </c>
      <c r="H6" s="404" t="s">
        <v>872</v>
      </c>
      <c r="I6" s="404" t="s">
        <v>873</v>
      </c>
    </row>
    <row r="7" spans="1:10" s="349" customFormat="1" x14ac:dyDescent="0.3">
      <c r="B7" s="356"/>
      <c r="C7" s="981"/>
      <c r="D7" s="357" t="s">
        <v>136</v>
      </c>
      <c r="E7" s="357" t="s">
        <v>137</v>
      </c>
      <c r="F7" s="357" t="s">
        <v>138</v>
      </c>
      <c r="G7" s="357" t="s">
        <v>174</v>
      </c>
      <c r="H7" s="357" t="s">
        <v>175</v>
      </c>
      <c r="I7" s="357" t="s">
        <v>737</v>
      </c>
      <c r="J7" s="350"/>
    </row>
    <row r="8" spans="1:10" s="350" customFormat="1" x14ac:dyDescent="0.3">
      <c r="B8" s="359">
        <v>1</v>
      </c>
      <c r="C8" s="360" t="s">
        <v>874</v>
      </c>
      <c r="D8" s="361">
        <v>1652</v>
      </c>
      <c r="E8" s="361">
        <v>0</v>
      </c>
      <c r="F8" s="361">
        <v>2684</v>
      </c>
      <c r="G8" s="361">
        <v>53</v>
      </c>
      <c r="H8" s="361">
        <v>0</v>
      </c>
      <c r="I8" s="610">
        <v>0</v>
      </c>
    </row>
    <row r="9" spans="1:10" s="350" customFormat="1" x14ac:dyDescent="0.3">
      <c r="B9" s="362">
        <v>2</v>
      </c>
      <c r="C9" s="174" t="s">
        <v>875</v>
      </c>
      <c r="D9" s="225">
        <v>980</v>
      </c>
      <c r="E9" s="225">
        <v>1</v>
      </c>
      <c r="F9" s="225">
        <v>1082</v>
      </c>
      <c r="G9" s="225">
        <v>1</v>
      </c>
      <c r="H9" s="225">
        <v>0</v>
      </c>
      <c r="I9" s="611">
        <v>4.4882706316632848E-5</v>
      </c>
    </row>
    <row r="10" spans="1:10" s="350" customFormat="1" x14ac:dyDescent="0.3">
      <c r="B10" s="362">
        <v>3</v>
      </c>
      <c r="C10" s="174" t="s">
        <v>876</v>
      </c>
      <c r="D10" s="225">
        <v>420</v>
      </c>
      <c r="E10" s="225">
        <v>2</v>
      </c>
      <c r="F10" s="225">
        <v>563</v>
      </c>
      <c r="G10" s="225">
        <v>2</v>
      </c>
      <c r="H10" s="225">
        <v>0</v>
      </c>
      <c r="I10" s="611">
        <v>0</v>
      </c>
    </row>
    <row r="11" spans="1:10" s="350" customFormat="1" x14ac:dyDescent="0.3">
      <c r="B11" s="362">
        <v>4</v>
      </c>
      <c r="C11" s="174" t="s">
        <v>877</v>
      </c>
      <c r="D11" s="225">
        <v>119</v>
      </c>
      <c r="E11" s="225">
        <v>0</v>
      </c>
      <c r="F11" s="225">
        <v>119</v>
      </c>
      <c r="G11" s="225">
        <v>0</v>
      </c>
      <c r="H11" s="225">
        <v>0</v>
      </c>
      <c r="I11" s="611">
        <v>0</v>
      </c>
    </row>
    <row r="12" spans="1:10" s="350" customFormat="1" x14ac:dyDescent="0.3">
      <c r="B12" s="362">
        <v>5</v>
      </c>
      <c r="C12" s="174" t="s">
        <v>878</v>
      </c>
      <c r="D12" s="225">
        <v>358</v>
      </c>
      <c r="E12" s="225">
        <v>0</v>
      </c>
      <c r="F12" s="225">
        <v>358</v>
      </c>
      <c r="G12" s="225">
        <v>0</v>
      </c>
      <c r="H12" s="225">
        <v>0</v>
      </c>
      <c r="I12" s="611">
        <v>0</v>
      </c>
    </row>
    <row r="13" spans="1:10" s="350" customFormat="1" x14ac:dyDescent="0.3">
      <c r="B13" s="362">
        <v>6</v>
      </c>
      <c r="C13" s="174" t="s">
        <v>879</v>
      </c>
      <c r="D13" s="225">
        <v>417</v>
      </c>
      <c r="E13" s="225">
        <v>69</v>
      </c>
      <c r="F13" s="225">
        <v>419</v>
      </c>
      <c r="G13" s="225">
        <v>3</v>
      </c>
      <c r="H13" s="225">
        <v>81</v>
      </c>
      <c r="I13" s="611">
        <v>0.19191543036178929</v>
      </c>
    </row>
    <row r="14" spans="1:10" s="350" customFormat="1" x14ac:dyDescent="0.3">
      <c r="B14" s="362">
        <v>7</v>
      </c>
      <c r="C14" s="174" t="s">
        <v>880</v>
      </c>
      <c r="D14" s="225">
        <v>3291</v>
      </c>
      <c r="E14" s="225">
        <v>711</v>
      </c>
      <c r="F14" s="225">
        <v>3587</v>
      </c>
      <c r="G14" s="225">
        <v>260</v>
      </c>
      <c r="H14" s="225">
        <v>3369</v>
      </c>
      <c r="I14" s="611">
        <v>0.87584866265229344</v>
      </c>
    </row>
    <row r="15" spans="1:10" s="350" customFormat="1" x14ac:dyDescent="0.3">
      <c r="B15" s="362">
        <v>8</v>
      </c>
      <c r="C15" s="174" t="s">
        <v>881</v>
      </c>
      <c r="D15" s="225">
        <v>1155</v>
      </c>
      <c r="E15" s="225">
        <v>488</v>
      </c>
      <c r="F15" s="225">
        <v>372</v>
      </c>
      <c r="G15" s="225">
        <v>194</v>
      </c>
      <c r="H15" s="225">
        <v>423</v>
      </c>
      <c r="I15" s="611">
        <v>0.74860008535839706</v>
      </c>
    </row>
    <row r="16" spans="1:10" s="350" customFormat="1" x14ac:dyDescent="0.3">
      <c r="B16" s="362">
        <v>9</v>
      </c>
      <c r="C16" s="174" t="s">
        <v>882</v>
      </c>
      <c r="D16" s="225">
        <v>1015</v>
      </c>
      <c r="E16" s="225">
        <v>18</v>
      </c>
      <c r="F16" s="225">
        <v>1015</v>
      </c>
      <c r="G16" s="225">
        <v>4</v>
      </c>
      <c r="H16" s="225">
        <v>414</v>
      </c>
      <c r="I16" s="611">
        <v>0.40664197324585688</v>
      </c>
    </row>
    <row r="17" spans="2:10" s="350" customFormat="1" x14ac:dyDescent="0.3">
      <c r="B17" s="362">
        <v>10</v>
      </c>
      <c r="C17" s="174" t="s">
        <v>883</v>
      </c>
      <c r="D17" s="225">
        <v>124</v>
      </c>
      <c r="E17" s="225">
        <v>16</v>
      </c>
      <c r="F17" s="225">
        <v>113</v>
      </c>
      <c r="G17" s="225">
        <v>3</v>
      </c>
      <c r="H17" s="225">
        <v>137</v>
      </c>
      <c r="I17" s="611">
        <v>1.1833495640478215</v>
      </c>
    </row>
    <row r="18" spans="2:10" s="350" customFormat="1" x14ac:dyDescent="0.3">
      <c r="B18" s="362">
        <v>11</v>
      </c>
      <c r="C18" s="174" t="s">
        <v>884</v>
      </c>
      <c r="D18" s="225">
        <v>113</v>
      </c>
      <c r="E18" s="225">
        <v>0</v>
      </c>
      <c r="F18" s="225">
        <v>113</v>
      </c>
      <c r="G18" s="225">
        <v>0</v>
      </c>
      <c r="H18" s="225">
        <v>170</v>
      </c>
      <c r="I18" s="611">
        <v>1.5000000002211269</v>
      </c>
    </row>
    <row r="19" spans="2:10" s="350" customFormat="1" x14ac:dyDescent="0.3">
      <c r="B19" s="362">
        <v>12</v>
      </c>
      <c r="C19" s="174" t="s">
        <v>885</v>
      </c>
      <c r="D19" s="225">
        <v>0</v>
      </c>
      <c r="E19" s="225">
        <v>0</v>
      </c>
      <c r="F19" s="225">
        <v>0</v>
      </c>
      <c r="G19" s="225">
        <v>0</v>
      </c>
      <c r="H19" s="225">
        <v>0</v>
      </c>
      <c r="I19" s="611">
        <v>0</v>
      </c>
    </row>
    <row r="20" spans="2:10" s="350" customFormat="1" x14ac:dyDescent="0.3">
      <c r="B20" s="362">
        <v>13</v>
      </c>
      <c r="C20" s="174" t="s">
        <v>886</v>
      </c>
      <c r="D20" s="225">
        <v>0</v>
      </c>
      <c r="E20" s="225">
        <v>0</v>
      </c>
      <c r="F20" s="225">
        <v>0</v>
      </c>
      <c r="G20" s="225">
        <v>0</v>
      </c>
      <c r="H20" s="225">
        <v>0</v>
      </c>
      <c r="I20" s="611">
        <v>0</v>
      </c>
    </row>
    <row r="21" spans="2:10" s="350" customFormat="1" x14ac:dyDescent="0.3">
      <c r="B21" s="362">
        <v>14</v>
      </c>
      <c r="C21" s="174" t="s">
        <v>887</v>
      </c>
      <c r="D21" s="225">
        <v>0</v>
      </c>
      <c r="E21" s="225">
        <v>0</v>
      </c>
      <c r="F21" s="225">
        <v>0</v>
      </c>
      <c r="G21" s="225">
        <v>0</v>
      </c>
      <c r="H21" s="225">
        <v>1</v>
      </c>
      <c r="I21" s="611">
        <v>12.499999999999998</v>
      </c>
    </row>
    <row r="22" spans="2:10" s="350" customFormat="1" x14ac:dyDescent="0.3">
      <c r="B22" s="362">
        <v>15</v>
      </c>
      <c r="C22" s="174" t="s">
        <v>888</v>
      </c>
      <c r="D22" s="225">
        <v>0</v>
      </c>
      <c r="E22" s="225">
        <v>0</v>
      </c>
      <c r="F22" s="225">
        <v>0</v>
      </c>
      <c r="G22" s="225">
        <v>0</v>
      </c>
      <c r="H22" s="225">
        <v>0</v>
      </c>
      <c r="I22" s="611">
        <v>1</v>
      </c>
    </row>
    <row r="23" spans="2:10" s="350" customFormat="1" x14ac:dyDescent="0.3">
      <c r="B23" s="363">
        <v>16</v>
      </c>
      <c r="C23" s="364" t="s">
        <v>889</v>
      </c>
      <c r="D23" s="365">
        <v>0</v>
      </c>
      <c r="E23" s="365">
        <v>0</v>
      </c>
      <c r="F23" s="365">
        <v>0</v>
      </c>
      <c r="G23" s="365">
        <v>0</v>
      </c>
      <c r="H23" s="365">
        <v>0</v>
      </c>
      <c r="I23" s="612">
        <v>0</v>
      </c>
    </row>
    <row r="24" spans="2:10" s="350" customFormat="1" x14ac:dyDescent="0.3">
      <c r="B24" s="355">
        <v>17</v>
      </c>
      <c r="C24" s="352" t="s">
        <v>890</v>
      </c>
      <c r="D24" s="218">
        <v>9645</v>
      </c>
      <c r="E24" s="218">
        <v>1304</v>
      </c>
      <c r="F24" s="218">
        <v>10423</v>
      </c>
      <c r="G24" s="218">
        <v>519</v>
      </c>
      <c r="H24" s="218">
        <v>4595</v>
      </c>
      <c r="I24" s="353">
        <v>0.41993607639267472</v>
      </c>
    </row>
    <row r="25" spans="2:10" s="350" customFormat="1" x14ac:dyDescent="0.3">
      <c r="B25" s="354"/>
    </row>
    <row r="26" spans="2:10" s="350" customFormat="1" x14ac:dyDescent="0.3">
      <c r="B26" s="354"/>
    </row>
    <row r="27" spans="2:10" s="350" customFormat="1" x14ac:dyDescent="0.3">
      <c r="B27" s="354"/>
      <c r="J27" s="248"/>
    </row>
  </sheetData>
  <mergeCells count="4">
    <mergeCell ref="C5:C7"/>
    <mergeCell ref="D5:E5"/>
    <mergeCell ref="F5:G5"/>
    <mergeCell ref="H5:I5"/>
  </mergeCells>
  <pageMargins left="0.7" right="0.7" top="0.78740157499999996" bottom="0.78740157499999996" header="0.3" footer="0.3"/>
  <pageSetup paperSize="9" scale="10" orientation="landscape" r:id="rId1"/>
  <colBreaks count="1" manualBreakCount="1">
    <brk id="13"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Tabelle29">
    <tabColor rgb="FFB1D7CD"/>
  </sheetPr>
  <dimension ref="A2:U38"/>
  <sheetViews>
    <sheetView zoomScaleNormal="100" zoomScaleSheetLayoutView="90" workbookViewId="0">
      <selection activeCell="M35" sqref="M35"/>
    </sheetView>
  </sheetViews>
  <sheetFormatPr baseColWidth="10" defaultColWidth="22.7109375" defaultRowHeight="16.5" x14ac:dyDescent="0.3"/>
  <cols>
    <col min="1" max="1" width="5.7109375" style="1" customWidth="1"/>
    <col min="2" max="2" width="3.85546875" style="1" customWidth="1"/>
    <col min="3" max="3" width="49.28515625" style="1" customWidth="1"/>
    <col min="4" max="20" width="10.7109375" style="1" customWidth="1"/>
    <col min="21" max="16384" width="22.7109375" style="1"/>
  </cols>
  <sheetData>
    <row r="2" spans="1:21" x14ac:dyDescent="0.3">
      <c r="A2" s="345"/>
      <c r="B2" s="345" t="s">
        <v>891</v>
      </c>
    </row>
    <row r="3" spans="1:21" x14ac:dyDescent="0.3">
      <c r="B3" s="1" t="str">
        <f>Stichtag &amp; Einheit_Mio</f>
        <v>30.06.2024 - in Mio. €</v>
      </c>
    </row>
    <row r="5" spans="1:21" s="248" customFormat="1" x14ac:dyDescent="0.25">
      <c r="B5" s="980" t="s">
        <v>867</v>
      </c>
      <c r="C5" s="980"/>
      <c r="D5" s="1003" t="s">
        <v>892</v>
      </c>
      <c r="E5" s="1003"/>
      <c r="F5" s="1003"/>
      <c r="G5" s="1003"/>
      <c r="H5" s="1003"/>
      <c r="I5" s="1003"/>
      <c r="J5" s="1003"/>
      <c r="K5" s="1003"/>
      <c r="L5" s="1003"/>
      <c r="M5" s="1003"/>
      <c r="N5" s="1003"/>
      <c r="O5" s="1003"/>
      <c r="P5" s="1003"/>
      <c r="Q5" s="1003"/>
      <c r="R5" s="1003"/>
      <c r="S5" s="1004" t="s">
        <v>863</v>
      </c>
      <c r="T5" s="1004" t="s">
        <v>893</v>
      </c>
    </row>
    <row r="6" spans="1:21" s="248" customFormat="1" x14ac:dyDescent="0.25">
      <c r="B6" s="980"/>
      <c r="C6" s="980"/>
      <c r="D6" s="544" t="s">
        <v>894</v>
      </c>
      <c r="E6" s="544" t="s">
        <v>895</v>
      </c>
      <c r="F6" s="544" t="s">
        <v>896</v>
      </c>
      <c r="G6" s="544" t="s">
        <v>897</v>
      </c>
      <c r="H6" s="544" t="s">
        <v>898</v>
      </c>
      <c r="I6" s="544" t="s">
        <v>899</v>
      </c>
      <c r="J6" s="544" t="s">
        <v>900</v>
      </c>
      <c r="K6" s="544" t="s">
        <v>901</v>
      </c>
      <c r="L6" s="544" t="s">
        <v>902</v>
      </c>
      <c r="M6" s="545" t="s">
        <v>903</v>
      </c>
      <c r="N6" s="545" t="s">
        <v>904</v>
      </c>
      <c r="O6" s="545" t="s">
        <v>905</v>
      </c>
      <c r="P6" s="545" t="s">
        <v>906</v>
      </c>
      <c r="Q6" s="545" t="s">
        <v>907</v>
      </c>
      <c r="R6" s="545" t="s">
        <v>908</v>
      </c>
      <c r="S6" s="1004"/>
      <c r="T6" s="1004"/>
    </row>
    <row r="7" spans="1:21" s="349" customFormat="1" x14ac:dyDescent="0.25">
      <c r="B7" s="981"/>
      <c r="C7" s="981"/>
      <c r="D7" s="357" t="s">
        <v>136</v>
      </c>
      <c r="E7" s="357" t="s">
        <v>137</v>
      </c>
      <c r="F7" s="357" t="s">
        <v>138</v>
      </c>
      <c r="G7" s="357" t="s">
        <v>174</v>
      </c>
      <c r="H7" s="357" t="s">
        <v>175</v>
      </c>
      <c r="I7" s="357" t="s">
        <v>737</v>
      </c>
      <c r="J7" s="357" t="s">
        <v>738</v>
      </c>
      <c r="K7" s="357" t="s">
        <v>739</v>
      </c>
      <c r="L7" s="357" t="s">
        <v>740</v>
      </c>
      <c r="M7" s="357" t="s">
        <v>741</v>
      </c>
      <c r="N7" s="357" t="s">
        <v>742</v>
      </c>
      <c r="O7" s="357" t="s">
        <v>743</v>
      </c>
      <c r="P7" s="357" t="s">
        <v>744</v>
      </c>
      <c r="Q7" s="357" t="s">
        <v>745</v>
      </c>
      <c r="R7" s="357" t="s">
        <v>746</v>
      </c>
      <c r="S7" s="357" t="s">
        <v>909</v>
      </c>
      <c r="T7" s="357" t="s">
        <v>910</v>
      </c>
    </row>
    <row r="8" spans="1:21" s="350" customFormat="1" x14ac:dyDescent="0.3">
      <c r="B8" s="369">
        <v>1</v>
      </c>
      <c r="C8" s="360" t="s">
        <v>874</v>
      </c>
      <c r="D8" s="361">
        <v>2737</v>
      </c>
      <c r="E8" s="361">
        <v>0</v>
      </c>
      <c r="F8" s="361">
        <v>0</v>
      </c>
      <c r="G8" s="361">
        <v>0</v>
      </c>
      <c r="H8" s="361">
        <v>0</v>
      </c>
      <c r="I8" s="361">
        <v>0</v>
      </c>
      <c r="J8" s="361">
        <v>0</v>
      </c>
      <c r="K8" s="361">
        <v>0</v>
      </c>
      <c r="L8" s="361">
        <v>0</v>
      </c>
      <c r="M8" s="361">
        <v>0</v>
      </c>
      <c r="N8" s="361">
        <v>0</v>
      </c>
      <c r="O8" s="361">
        <v>0</v>
      </c>
      <c r="P8" s="361">
        <v>0</v>
      </c>
      <c r="Q8" s="361">
        <v>0</v>
      </c>
      <c r="R8" s="361">
        <v>0</v>
      </c>
      <c r="S8" s="361">
        <v>2737</v>
      </c>
      <c r="T8" s="361">
        <v>2737</v>
      </c>
      <c r="U8" s="366"/>
    </row>
    <row r="9" spans="1:21" s="350" customFormat="1" x14ac:dyDescent="0.3">
      <c r="B9" s="167">
        <v>2</v>
      </c>
      <c r="C9" s="174" t="s">
        <v>875</v>
      </c>
      <c r="D9" s="225">
        <v>1082</v>
      </c>
      <c r="E9" s="225">
        <v>0</v>
      </c>
      <c r="F9" s="225">
        <v>0</v>
      </c>
      <c r="G9" s="225">
        <v>0</v>
      </c>
      <c r="H9" s="225">
        <v>0</v>
      </c>
      <c r="I9" s="225">
        <v>0</v>
      </c>
      <c r="J9" s="225">
        <v>0</v>
      </c>
      <c r="K9" s="225">
        <v>0</v>
      </c>
      <c r="L9" s="225">
        <v>0</v>
      </c>
      <c r="M9" s="225">
        <v>0</v>
      </c>
      <c r="N9" s="225">
        <v>0</v>
      </c>
      <c r="O9" s="225">
        <v>0</v>
      </c>
      <c r="P9" s="225">
        <v>0</v>
      </c>
      <c r="Q9" s="225">
        <v>0</v>
      </c>
      <c r="R9" s="225">
        <v>0</v>
      </c>
      <c r="S9" s="225">
        <v>1082</v>
      </c>
      <c r="T9" s="225">
        <v>1082</v>
      </c>
      <c r="U9" s="366"/>
    </row>
    <row r="10" spans="1:21" s="350" customFormat="1" x14ac:dyDescent="0.3">
      <c r="B10" s="167">
        <v>3</v>
      </c>
      <c r="C10" s="174" t="s">
        <v>876</v>
      </c>
      <c r="D10" s="225">
        <v>564</v>
      </c>
      <c r="E10" s="225">
        <v>0</v>
      </c>
      <c r="F10" s="225">
        <v>0</v>
      </c>
      <c r="G10" s="225">
        <v>0</v>
      </c>
      <c r="H10" s="225">
        <v>0</v>
      </c>
      <c r="I10" s="225">
        <v>0</v>
      </c>
      <c r="J10" s="225">
        <v>0</v>
      </c>
      <c r="K10" s="225">
        <v>0</v>
      </c>
      <c r="L10" s="225">
        <v>0</v>
      </c>
      <c r="M10" s="225">
        <v>0</v>
      </c>
      <c r="N10" s="225">
        <v>0</v>
      </c>
      <c r="O10" s="225">
        <v>0</v>
      </c>
      <c r="P10" s="225">
        <v>0</v>
      </c>
      <c r="Q10" s="225">
        <v>0</v>
      </c>
      <c r="R10" s="225">
        <v>0</v>
      </c>
      <c r="S10" s="225">
        <v>564</v>
      </c>
      <c r="T10" s="225">
        <v>564</v>
      </c>
      <c r="U10" s="366"/>
    </row>
    <row r="11" spans="1:21" s="350" customFormat="1" x14ac:dyDescent="0.3">
      <c r="B11" s="167">
        <v>4</v>
      </c>
      <c r="C11" s="174" t="s">
        <v>877</v>
      </c>
      <c r="D11" s="225">
        <v>119</v>
      </c>
      <c r="E11" s="225">
        <v>0</v>
      </c>
      <c r="F11" s="225">
        <v>0</v>
      </c>
      <c r="G11" s="225">
        <v>0</v>
      </c>
      <c r="H11" s="225">
        <v>0</v>
      </c>
      <c r="I11" s="225">
        <v>0</v>
      </c>
      <c r="J11" s="225">
        <v>0</v>
      </c>
      <c r="K11" s="225">
        <v>0</v>
      </c>
      <c r="L11" s="225">
        <v>0</v>
      </c>
      <c r="M11" s="225">
        <v>0</v>
      </c>
      <c r="N11" s="225">
        <v>0</v>
      </c>
      <c r="O11" s="225">
        <v>0</v>
      </c>
      <c r="P11" s="225">
        <v>0</v>
      </c>
      <c r="Q11" s="225">
        <v>0</v>
      </c>
      <c r="R11" s="225">
        <v>0</v>
      </c>
      <c r="S11" s="225">
        <v>119</v>
      </c>
      <c r="T11" s="225">
        <v>119</v>
      </c>
      <c r="U11" s="366"/>
    </row>
    <row r="12" spans="1:21" s="350" customFormat="1" x14ac:dyDescent="0.3">
      <c r="B12" s="167">
        <v>5</v>
      </c>
      <c r="C12" s="174" t="s">
        <v>878</v>
      </c>
      <c r="D12" s="225">
        <v>358</v>
      </c>
      <c r="E12" s="225">
        <v>0</v>
      </c>
      <c r="F12" s="225">
        <v>0</v>
      </c>
      <c r="G12" s="225">
        <v>0</v>
      </c>
      <c r="H12" s="225">
        <v>0</v>
      </c>
      <c r="I12" s="225">
        <v>0</v>
      </c>
      <c r="J12" s="225">
        <v>0</v>
      </c>
      <c r="K12" s="225">
        <v>0</v>
      </c>
      <c r="L12" s="225">
        <v>0</v>
      </c>
      <c r="M12" s="225">
        <v>0</v>
      </c>
      <c r="N12" s="225">
        <v>0</v>
      </c>
      <c r="O12" s="225">
        <v>0</v>
      </c>
      <c r="P12" s="225">
        <v>0</v>
      </c>
      <c r="Q12" s="225">
        <v>0</v>
      </c>
      <c r="R12" s="225">
        <v>0</v>
      </c>
      <c r="S12" s="225">
        <v>358</v>
      </c>
      <c r="T12" s="225">
        <v>358</v>
      </c>
      <c r="U12" s="366"/>
    </row>
    <row r="13" spans="1:21" s="350" customFormat="1" x14ac:dyDescent="0.3">
      <c r="B13" s="167">
        <v>6</v>
      </c>
      <c r="C13" s="174" t="s">
        <v>879</v>
      </c>
      <c r="D13" s="225">
        <v>0</v>
      </c>
      <c r="E13" s="225">
        <v>21</v>
      </c>
      <c r="F13" s="225">
        <v>0</v>
      </c>
      <c r="G13" s="225">
        <v>0</v>
      </c>
      <c r="H13" s="225">
        <v>400</v>
      </c>
      <c r="I13" s="225">
        <v>0</v>
      </c>
      <c r="J13" s="225">
        <v>1</v>
      </c>
      <c r="K13" s="225">
        <v>0</v>
      </c>
      <c r="L13" s="225">
        <v>0</v>
      </c>
      <c r="M13" s="225">
        <v>0</v>
      </c>
      <c r="N13" s="225">
        <v>0</v>
      </c>
      <c r="O13" s="225">
        <v>0</v>
      </c>
      <c r="P13" s="225">
        <v>0</v>
      </c>
      <c r="Q13" s="225">
        <v>0</v>
      </c>
      <c r="R13" s="225">
        <v>0</v>
      </c>
      <c r="S13" s="225">
        <v>422</v>
      </c>
      <c r="T13" s="225">
        <v>422</v>
      </c>
      <c r="U13" s="366"/>
    </row>
    <row r="14" spans="1:21" s="350" customFormat="1" x14ac:dyDescent="0.3">
      <c r="B14" s="167">
        <v>7</v>
      </c>
      <c r="C14" s="174" t="s">
        <v>880</v>
      </c>
      <c r="D14" s="225">
        <v>0</v>
      </c>
      <c r="E14" s="225">
        <v>0</v>
      </c>
      <c r="F14" s="225">
        <v>0</v>
      </c>
      <c r="G14" s="225">
        <v>0</v>
      </c>
      <c r="H14" s="225">
        <v>561</v>
      </c>
      <c r="I14" s="225">
        <v>0</v>
      </c>
      <c r="J14" s="225">
        <v>0</v>
      </c>
      <c r="K14" s="225">
        <v>1</v>
      </c>
      <c r="L14" s="225">
        <v>0</v>
      </c>
      <c r="M14" s="225">
        <v>3258</v>
      </c>
      <c r="N14" s="225">
        <v>27</v>
      </c>
      <c r="O14" s="225">
        <v>0</v>
      </c>
      <c r="P14" s="225">
        <v>0</v>
      </c>
      <c r="Q14" s="225">
        <v>0</v>
      </c>
      <c r="R14" s="225">
        <v>0</v>
      </c>
      <c r="S14" s="225">
        <v>3847</v>
      </c>
      <c r="T14" s="225">
        <v>3286</v>
      </c>
      <c r="U14" s="366"/>
    </row>
    <row r="15" spans="1:21" s="350" customFormat="1" x14ac:dyDescent="0.3">
      <c r="B15" s="167">
        <v>8</v>
      </c>
      <c r="C15" s="174" t="s">
        <v>642</v>
      </c>
      <c r="D15" s="225">
        <v>0</v>
      </c>
      <c r="E15" s="225">
        <v>0</v>
      </c>
      <c r="F15" s="225">
        <v>0</v>
      </c>
      <c r="G15" s="225">
        <v>0</v>
      </c>
      <c r="H15" s="225">
        <v>0</v>
      </c>
      <c r="I15" s="225">
        <v>0</v>
      </c>
      <c r="J15" s="225">
        <v>0</v>
      </c>
      <c r="K15" s="225">
        <v>0</v>
      </c>
      <c r="L15" s="225">
        <v>565</v>
      </c>
      <c r="M15" s="225">
        <v>0</v>
      </c>
      <c r="N15" s="225">
        <v>0</v>
      </c>
      <c r="O15" s="225">
        <v>0</v>
      </c>
      <c r="P15" s="225">
        <v>0</v>
      </c>
      <c r="Q15" s="225">
        <v>0</v>
      </c>
      <c r="R15" s="225">
        <v>0</v>
      </c>
      <c r="S15" s="225">
        <v>565</v>
      </c>
      <c r="T15" s="225">
        <v>565</v>
      </c>
      <c r="U15" s="366"/>
    </row>
    <row r="16" spans="1:21" s="350" customFormat="1" ht="33" x14ac:dyDescent="0.3">
      <c r="B16" s="167">
        <v>9</v>
      </c>
      <c r="C16" s="174" t="s">
        <v>911</v>
      </c>
      <c r="D16" s="225">
        <v>0</v>
      </c>
      <c r="E16" s="225">
        <v>0</v>
      </c>
      <c r="F16" s="225">
        <v>0</v>
      </c>
      <c r="G16" s="225">
        <v>0</v>
      </c>
      <c r="H16" s="225">
        <v>0</v>
      </c>
      <c r="I16" s="225">
        <v>432</v>
      </c>
      <c r="J16" s="225">
        <v>587</v>
      </c>
      <c r="K16" s="225">
        <v>0</v>
      </c>
      <c r="L16" s="225">
        <v>0</v>
      </c>
      <c r="M16" s="225">
        <v>0</v>
      </c>
      <c r="N16" s="225">
        <v>0</v>
      </c>
      <c r="O16" s="225">
        <v>0</v>
      </c>
      <c r="P16" s="225">
        <v>0</v>
      </c>
      <c r="Q16" s="225">
        <v>0</v>
      </c>
      <c r="R16" s="225">
        <v>0</v>
      </c>
      <c r="S16" s="225">
        <v>1019</v>
      </c>
      <c r="T16" s="225">
        <v>1019</v>
      </c>
      <c r="U16" s="366"/>
    </row>
    <row r="17" spans="2:21" s="350" customFormat="1" x14ac:dyDescent="0.3">
      <c r="B17" s="167">
        <v>10</v>
      </c>
      <c r="C17" s="174" t="s">
        <v>883</v>
      </c>
      <c r="D17" s="225">
        <v>0</v>
      </c>
      <c r="E17" s="225">
        <v>0</v>
      </c>
      <c r="F17" s="225">
        <v>0</v>
      </c>
      <c r="G17" s="225">
        <v>0</v>
      </c>
      <c r="H17" s="225">
        <v>0</v>
      </c>
      <c r="I17" s="225">
        <v>0</v>
      </c>
      <c r="J17" s="225">
        <v>0</v>
      </c>
      <c r="K17" s="225">
        <v>0</v>
      </c>
      <c r="L17" s="225">
        <v>0</v>
      </c>
      <c r="M17" s="225">
        <v>73</v>
      </c>
      <c r="N17" s="225">
        <v>42</v>
      </c>
      <c r="O17" s="225">
        <v>0</v>
      </c>
      <c r="P17" s="225">
        <v>0</v>
      </c>
      <c r="Q17" s="225">
        <v>0</v>
      </c>
      <c r="R17" s="225">
        <v>0</v>
      </c>
      <c r="S17" s="225">
        <v>115</v>
      </c>
      <c r="T17" s="225">
        <v>115</v>
      </c>
      <c r="U17" s="366"/>
    </row>
    <row r="18" spans="2:21" s="350" customFormat="1" x14ac:dyDescent="0.3">
      <c r="B18" s="167">
        <v>11</v>
      </c>
      <c r="C18" s="174" t="s">
        <v>884</v>
      </c>
      <c r="D18" s="225">
        <v>0</v>
      </c>
      <c r="E18" s="225">
        <v>0</v>
      </c>
      <c r="F18" s="225">
        <v>0</v>
      </c>
      <c r="G18" s="225">
        <v>0</v>
      </c>
      <c r="H18" s="225">
        <v>0</v>
      </c>
      <c r="I18" s="225">
        <v>0</v>
      </c>
      <c r="J18" s="225">
        <v>0</v>
      </c>
      <c r="K18" s="225">
        <v>0</v>
      </c>
      <c r="L18" s="225">
        <v>0</v>
      </c>
      <c r="M18" s="225">
        <v>0</v>
      </c>
      <c r="N18" s="225">
        <v>113</v>
      </c>
      <c r="O18" s="225">
        <v>0</v>
      </c>
      <c r="P18" s="225">
        <v>0</v>
      </c>
      <c r="Q18" s="225">
        <v>0</v>
      </c>
      <c r="R18" s="225">
        <v>0</v>
      </c>
      <c r="S18" s="225">
        <v>113</v>
      </c>
      <c r="T18" s="225">
        <v>113</v>
      </c>
      <c r="U18" s="366"/>
    </row>
    <row r="19" spans="2:21" s="350" customFormat="1" x14ac:dyDescent="0.3">
      <c r="B19" s="167">
        <v>12</v>
      </c>
      <c r="C19" s="174" t="s">
        <v>885</v>
      </c>
      <c r="D19" s="225">
        <v>0</v>
      </c>
      <c r="E19" s="225">
        <v>0</v>
      </c>
      <c r="F19" s="225">
        <v>0</v>
      </c>
      <c r="G19" s="225">
        <v>0</v>
      </c>
      <c r="H19" s="225">
        <v>0</v>
      </c>
      <c r="I19" s="225">
        <v>0</v>
      </c>
      <c r="J19" s="225">
        <v>0</v>
      </c>
      <c r="K19" s="225">
        <v>0</v>
      </c>
      <c r="L19" s="225">
        <v>0</v>
      </c>
      <c r="M19" s="225">
        <v>0</v>
      </c>
      <c r="N19" s="225">
        <v>0</v>
      </c>
      <c r="O19" s="225">
        <v>0</v>
      </c>
      <c r="P19" s="225">
        <v>0</v>
      </c>
      <c r="Q19" s="225">
        <v>0</v>
      </c>
      <c r="R19" s="225">
        <v>0</v>
      </c>
      <c r="S19" s="225">
        <v>0</v>
      </c>
      <c r="T19" s="225">
        <v>0</v>
      </c>
      <c r="U19" s="366"/>
    </row>
    <row r="20" spans="2:21" s="350" customFormat="1" ht="33" x14ac:dyDescent="0.3">
      <c r="B20" s="167">
        <v>13</v>
      </c>
      <c r="C20" s="174" t="s">
        <v>912</v>
      </c>
      <c r="D20" s="225">
        <v>0</v>
      </c>
      <c r="E20" s="225">
        <v>0</v>
      </c>
      <c r="F20" s="225">
        <v>0</v>
      </c>
      <c r="G20" s="225">
        <v>0</v>
      </c>
      <c r="H20" s="225">
        <v>0</v>
      </c>
      <c r="I20" s="225">
        <v>0</v>
      </c>
      <c r="J20" s="225">
        <v>0</v>
      </c>
      <c r="K20" s="225">
        <v>0</v>
      </c>
      <c r="L20" s="225">
        <v>0</v>
      </c>
      <c r="M20" s="225">
        <v>0</v>
      </c>
      <c r="N20" s="225">
        <v>0</v>
      </c>
      <c r="O20" s="225">
        <v>0</v>
      </c>
      <c r="P20" s="225">
        <v>0</v>
      </c>
      <c r="Q20" s="225">
        <v>0</v>
      </c>
      <c r="R20" s="225">
        <v>0</v>
      </c>
      <c r="S20" s="225">
        <v>0</v>
      </c>
      <c r="T20" s="225">
        <v>0</v>
      </c>
      <c r="U20" s="366"/>
    </row>
    <row r="21" spans="2:21" s="350" customFormat="1" x14ac:dyDescent="0.3">
      <c r="B21" s="167">
        <v>14</v>
      </c>
      <c r="C21" s="174" t="s">
        <v>913</v>
      </c>
      <c r="D21" s="225">
        <v>0</v>
      </c>
      <c r="E21" s="225">
        <v>0</v>
      </c>
      <c r="F21" s="225">
        <v>0</v>
      </c>
      <c r="G21" s="225">
        <v>0</v>
      </c>
      <c r="H21" s="225">
        <v>0</v>
      </c>
      <c r="I21" s="225">
        <v>0</v>
      </c>
      <c r="J21" s="225">
        <v>0</v>
      </c>
      <c r="K21" s="225">
        <v>0</v>
      </c>
      <c r="L21" s="225">
        <v>0</v>
      </c>
      <c r="M21" s="225">
        <v>0</v>
      </c>
      <c r="N21" s="225">
        <v>0</v>
      </c>
      <c r="O21" s="225">
        <v>0</v>
      </c>
      <c r="P21" s="225">
        <v>0</v>
      </c>
      <c r="Q21" s="225">
        <v>0</v>
      </c>
      <c r="R21" s="225">
        <v>0</v>
      </c>
      <c r="S21" s="225">
        <v>0</v>
      </c>
      <c r="T21" s="225">
        <v>0</v>
      </c>
      <c r="U21" s="366"/>
    </row>
    <row r="22" spans="2:21" s="350" customFormat="1" x14ac:dyDescent="0.3">
      <c r="B22" s="167">
        <v>15</v>
      </c>
      <c r="C22" s="174" t="s">
        <v>914</v>
      </c>
      <c r="D22" s="225">
        <v>0</v>
      </c>
      <c r="E22" s="225">
        <v>0</v>
      </c>
      <c r="F22" s="225">
        <v>0</v>
      </c>
      <c r="G22" s="225">
        <v>0</v>
      </c>
      <c r="H22" s="225">
        <v>0</v>
      </c>
      <c r="I22" s="225">
        <v>0</v>
      </c>
      <c r="J22" s="225">
        <v>0</v>
      </c>
      <c r="K22" s="225">
        <v>0</v>
      </c>
      <c r="L22" s="225">
        <v>0</v>
      </c>
      <c r="M22" s="225">
        <v>0</v>
      </c>
      <c r="N22" s="225">
        <v>0</v>
      </c>
      <c r="O22" s="225">
        <v>0</v>
      </c>
      <c r="P22" s="225">
        <v>0</v>
      </c>
      <c r="Q22" s="225">
        <v>0</v>
      </c>
      <c r="R22" s="225">
        <v>0</v>
      </c>
      <c r="S22" s="225">
        <v>0</v>
      </c>
      <c r="T22" s="225">
        <v>0</v>
      </c>
      <c r="U22" s="366"/>
    </row>
    <row r="23" spans="2:21" s="350" customFormat="1" x14ac:dyDescent="0.3">
      <c r="B23" s="370">
        <v>16</v>
      </c>
      <c r="C23" s="364" t="s">
        <v>889</v>
      </c>
      <c r="D23" s="365">
        <v>0</v>
      </c>
      <c r="E23" s="365">
        <v>0</v>
      </c>
      <c r="F23" s="365">
        <v>0</v>
      </c>
      <c r="G23" s="365">
        <v>0</v>
      </c>
      <c r="H23" s="365">
        <v>0</v>
      </c>
      <c r="I23" s="365">
        <v>0</v>
      </c>
      <c r="J23" s="365">
        <v>0</v>
      </c>
      <c r="K23" s="365">
        <v>0</v>
      </c>
      <c r="L23" s="365">
        <v>0</v>
      </c>
      <c r="M23" s="365">
        <v>0</v>
      </c>
      <c r="N23" s="365">
        <v>0</v>
      </c>
      <c r="O23" s="365">
        <v>0</v>
      </c>
      <c r="P23" s="365">
        <v>0</v>
      </c>
      <c r="Q23" s="365">
        <v>0</v>
      </c>
      <c r="R23" s="365">
        <v>0</v>
      </c>
      <c r="S23" s="365">
        <v>0</v>
      </c>
      <c r="T23" s="365">
        <v>0</v>
      </c>
      <c r="U23" s="366"/>
    </row>
    <row r="24" spans="2:21" s="350" customFormat="1" x14ac:dyDescent="0.3">
      <c r="B24" s="368">
        <v>17</v>
      </c>
      <c r="C24" s="352" t="s">
        <v>890</v>
      </c>
      <c r="D24" s="218">
        <v>4860</v>
      </c>
      <c r="E24" s="218">
        <v>21</v>
      </c>
      <c r="F24" s="218">
        <v>0</v>
      </c>
      <c r="G24" s="218">
        <v>0</v>
      </c>
      <c r="H24" s="218">
        <v>961</v>
      </c>
      <c r="I24" s="218">
        <v>432</v>
      </c>
      <c r="J24" s="218">
        <v>588</v>
      </c>
      <c r="K24" s="218">
        <v>1</v>
      </c>
      <c r="L24" s="218">
        <v>565</v>
      </c>
      <c r="M24" s="218">
        <v>3332</v>
      </c>
      <c r="N24" s="218">
        <v>183</v>
      </c>
      <c r="O24" s="218">
        <v>0</v>
      </c>
      <c r="P24" s="218">
        <v>0</v>
      </c>
      <c r="Q24" s="218">
        <v>0</v>
      </c>
      <c r="R24" s="218">
        <v>0</v>
      </c>
      <c r="S24" s="218">
        <v>10942</v>
      </c>
      <c r="T24" s="218">
        <v>10381</v>
      </c>
      <c r="U24" s="366"/>
    </row>
    <row r="25" spans="2:21" s="350" customFormat="1" x14ac:dyDescent="0.3"/>
    <row r="26" spans="2:21" s="350" customFormat="1" x14ac:dyDescent="0.3"/>
    <row r="27" spans="2:21" s="350" customFormat="1" x14ac:dyDescent="0.3">
      <c r="N27" s="354"/>
      <c r="P27" s="248"/>
    </row>
    <row r="38" spans="8:8" x14ac:dyDescent="0.3">
      <c r="H38" s="367"/>
    </row>
  </sheetData>
  <mergeCells count="4">
    <mergeCell ref="D5:R5"/>
    <mergeCell ref="S5:S6"/>
    <mergeCell ref="T5:T6"/>
    <mergeCell ref="B5:C7"/>
  </mergeCells>
  <pageMargins left="0.7" right="0.7" top="0.78740157499999996" bottom="0.78740157499999996" header="0.3" footer="0.3"/>
  <pageSetup paperSize="9" scale="1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Tabelle30">
    <tabColor rgb="FFB1D7CD"/>
  </sheetPr>
  <dimension ref="B2:P116"/>
  <sheetViews>
    <sheetView showGridLines="0" zoomScaleNormal="100" workbookViewId="0">
      <pane ySplit="6" topLeftCell="A93" activePane="bottomLeft" state="frozen"/>
      <selection pane="bottomLeft" activeCell="J117" sqref="A116:J117"/>
    </sheetView>
  </sheetViews>
  <sheetFormatPr baseColWidth="10" defaultColWidth="11.5703125" defaultRowHeight="16.5" x14ac:dyDescent="0.3"/>
  <cols>
    <col min="1" max="1" width="5.7109375" style="88" customWidth="1"/>
    <col min="2" max="2" width="18.28515625" style="88" customWidth="1"/>
    <col min="3" max="3" width="19.7109375" style="88" customWidth="1"/>
    <col min="4" max="4" width="19" style="88" customWidth="1"/>
    <col min="5" max="5" width="19.7109375" style="88" customWidth="1"/>
    <col min="6" max="7" width="13.5703125" style="88" customWidth="1"/>
    <col min="8" max="8" width="19.7109375" style="88" customWidth="1"/>
    <col min="9" max="9" width="13.5703125" style="88" customWidth="1"/>
    <col min="10" max="13" width="19.7109375" style="88" customWidth="1"/>
    <col min="14" max="14" width="13.5703125" style="88" customWidth="1"/>
    <col min="15" max="15" width="16.140625" style="88" customWidth="1"/>
    <col min="16" max="16" width="11.5703125" style="88"/>
    <col min="17" max="17" width="22.5703125" style="88" customWidth="1"/>
    <col min="18" max="18" width="32.7109375" style="88" customWidth="1"/>
    <col min="19" max="16384" width="11.5703125" style="88"/>
  </cols>
  <sheetData>
    <row r="2" spans="2:16" x14ac:dyDescent="0.3">
      <c r="B2" s="157" t="s">
        <v>915</v>
      </c>
      <c r="N2" s="472"/>
    </row>
    <row r="3" spans="2:16" x14ac:dyDescent="0.3">
      <c r="B3" s="1" t="str">
        <f>Stichtag &amp; Einheit_Mio</f>
        <v>30.06.2024 - in Mio. €</v>
      </c>
    </row>
    <row r="4" spans="2:16" x14ac:dyDescent="0.3">
      <c r="B4" s="157"/>
    </row>
    <row r="5" spans="2:16" s="162" customFormat="1" ht="82.5" x14ac:dyDescent="0.25">
      <c r="B5" s="1005" t="s">
        <v>916</v>
      </c>
      <c r="C5" s="162" t="s">
        <v>917</v>
      </c>
      <c r="D5" s="162" t="s">
        <v>918</v>
      </c>
      <c r="E5" s="162" t="s">
        <v>919</v>
      </c>
      <c r="F5" s="162" t="s">
        <v>920</v>
      </c>
      <c r="G5" s="162" t="s">
        <v>921</v>
      </c>
      <c r="H5" s="162" t="s">
        <v>922</v>
      </c>
      <c r="I5" s="162" t="s">
        <v>923</v>
      </c>
      <c r="J5" s="162" t="s">
        <v>924</v>
      </c>
      <c r="K5" s="162" t="s">
        <v>925</v>
      </c>
      <c r="L5" s="162" t="s">
        <v>926</v>
      </c>
      <c r="M5" s="162" t="s">
        <v>927</v>
      </c>
      <c r="N5" s="162" t="s">
        <v>928</v>
      </c>
      <c r="O5" s="162" t="s">
        <v>929</v>
      </c>
    </row>
    <row r="6" spans="2:16" s="161" customFormat="1" x14ac:dyDescent="0.25">
      <c r="B6" s="1005"/>
      <c r="C6" s="385" t="s">
        <v>136</v>
      </c>
      <c r="D6" s="385" t="s">
        <v>137</v>
      </c>
      <c r="E6" s="385" t="s">
        <v>138</v>
      </c>
      <c r="F6" s="385" t="s">
        <v>174</v>
      </c>
      <c r="G6" s="385" t="s">
        <v>175</v>
      </c>
      <c r="H6" s="385" t="s">
        <v>737</v>
      </c>
      <c r="I6" s="385" t="s">
        <v>738</v>
      </c>
      <c r="J6" s="385" t="s">
        <v>739</v>
      </c>
      <c r="K6" s="385" t="s">
        <v>740</v>
      </c>
      <c r="L6" s="385" t="s">
        <v>741</v>
      </c>
      <c r="M6" s="385" t="s">
        <v>742</v>
      </c>
      <c r="N6" s="385" t="s">
        <v>743</v>
      </c>
      <c r="O6" s="385" t="s">
        <v>744</v>
      </c>
    </row>
    <row r="7" spans="2:16" s="472" customFormat="1" x14ac:dyDescent="0.3">
      <c r="B7" s="1007" t="s">
        <v>930</v>
      </c>
      <c r="C7" s="480" t="s">
        <v>931</v>
      </c>
      <c r="D7" s="373">
        <v>1</v>
      </c>
      <c r="E7" s="481">
        <v>1</v>
      </c>
      <c r="F7" s="602">
        <v>0.14165218643207866</v>
      </c>
      <c r="G7" s="481">
        <v>1</v>
      </c>
      <c r="H7" s="602">
        <v>4.1971631385729934E-6</v>
      </c>
      <c r="I7" s="481">
        <v>0</v>
      </c>
      <c r="J7" s="672">
        <v>1.3041162994430018E-3</v>
      </c>
      <c r="K7" s="658">
        <v>2.5</v>
      </c>
      <c r="L7" s="481">
        <v>0</v>
      </c>
      <c r="M7" s="607">
        <v>5.033801379884402E-2</v>
      </c>
      <c r="N7" s="481">
        <v>0</v>
      </c>
      <c r="O7" s="481">
        <v>0</v>
      </c>
    </row>
    <row r="8" spans="2:16" s="472" customFormat="1" x14ac:dyDescent="0.3">
      <c r="B8" s="1008"/>
      <c r="C8" s="488" t="s">
        <v>932</v>
      </c>
      <c r="D8" s="388">
        <v>1</v>
      </c>
      <c r="E8" s="388">
        <v>1</v>
      </c>
      <c r="F8" s="603">
        <v>0.14149942975172963</v>
      </c>
      <c r="G8" s="388">
        <v>1</v>
      </c>
      <c r="H8" s="603">
        <v>4.1956483061593394E-6</v>
      </c>
      <c r="I8" s="388">
        <v>0</v>
      </c>
      <c r="J8" s="671">
        <v>1.3036774845375716E-3</v>
      </c>
      <c r="K8" s="659">
        <v>2.5</v>
      </c>
      <c r="L8" s="388">
        <v>0</v>
      </c>
      <c r="M8" s="608">
        <v>5.0294999510720355E-2</v>
      </c>
      <c r="N8" s="388">
        <v>0</v>
      </c>
      <c r="O8" s="388">
        <v>0</v>
      </c>
    </row>
    <row r="9" spans="2:16" x14ac:dyDescent="0.3">
      <c r="B9" s="1008"/>
      <c r="C9" s="488" t="s">
        <v>933</v>
      </c>
      <c r="D9" s="388">
        <v>0</v>
      </c>
      <c r="E9" s="388">
        <v>0</v>
      </c>
      <c r="F9" s="603">
        <v>0.29499999999999998</v>
      </c>
      <c r="G9" s="388">
        <v>0</v>
      </c>
      <c r="H9" s="603">
        <v>1.1200000000000001E-5</v>
      </c>
      <c r="I9" s="388">
        <v>0</v>
      </c>
      <c r="J9" s="671">
        <v>3.3326900000000006E-3</v>
      </c>
      <c r="K9" s="659">
        <v>2.5</v>
      </c>
      <c r="L9" s="388">
        <v>0</v>
      </c>
      <c r="M9" s="608">
        <v>0.24918644067796611</v>
      </c>
      <c r="N9" s="388">
        <v>0</v>
      </c>
      <c r="O9" s="388">
        <v>0</v>
      </c>
      <c r="P9" s="472"/>
    </row>
    <row r="10" spans="2:16" x14ac:dyDescent="0.3">
      <c r="B10" s="1008"/>
      <c r="C10" s="174" t="s">
        <v>934</v>
      </c>
      <c r="D10" s="388">
        <v>0</v>
      </c>
      <c r="E10" s="388">
        <v>1</v>
      </c>
      <c r="F10" s="603">
        <v>0.29499999999999998</v>
      </c>
      <c r="G10" s="388">
        <v>0</v>
      </c>
      <c r="H10" s="603">
        <v>2.0999999999999999E-5</v>
      </c>
      <c r="I10" s="388">
        <v>0</v>
      </c>
      <c r="J10" s="671">
        <v>2.6707799999999998E-3</v>
      </c>
      <c r="K10" s="659">
        <v>2.5</v>
      </c>
      <c r="L10" s="388">
        <v>0</v>
      </c>
      <c r="M10" s="608">
        <v>0.2834955254237288</v>
      </c>
      <c r="N10" s="388">
        <v>0</v>
      </c>
      <c r="O10" s="388">
        <v>0</v>
      </c>
      <c r="P10" s="472"/>
    </row>
    <row r="11" spans="2:16" x14ac:dyDescent="0.3">
      <c r="B11" s="1008"/>
      <c r="C11" s="174" t="s">
        <v>935</v>
      </c>
      <c r="D11" s="388">
        <v>1</v>
      </c>
      <c r="E11" s="388">
        <v>1</v>
      </c>
      <c r="F11" s="603">
        <v>0.29537109374999998</v>
      </c>
      <c r="G11" s="388">
        <v>1</v>
      </c>
      <c r="H11" s="603">
        <v>3.6429108667992586E-5</v>
      </c>
      <c r="I11" s="388">
        <v>0</v>
      </c>
      <c r="J11" s="671">
        <v>1.731649030618591E-3</v>
      </c>
      <c r="K11" s="659">
        <v>2.5</v>
      </c>
      <c r="L11" s="388">
        <v>0</v>
      </c>
      <c r="M11" s="608">
        <v>0.24501422239908688</v>
      </c>
      <c r="N11" s="388">
        <v>0</v>
      </c>
      <c r="O11" s="388">
        <v>0</v>
      </c>
      <c r="P11" s="472"/>
    </row>
    <row r="12" spans="2:16" x14ac:dyDescent="0.3">
      <c r="B12" s="1008"/>
      <c r="C12" s="174" t="s">
        <v>936</v>
      </c>
      <c r="D12" s="388">
        <v>0</v>
      </c>
      <c r="E12" s="388">
        <v>0</v>
      </c>
      <c r="F12" s="603">
        <v>0.25546167972919503</v>
      </c>
      <c r="G12" s="388">
        <v>0</v>
      </c>
      <c r="H12" s="603">
        <v>6.2531529733253317E-5</v>
      </c>
      <c r="I12" s="388">
        <v>0</v>
      </c>
      <c r="J12" s="671">
        <v>2.6650412782542095E-3</v>
      </c>
      <c r="K12" s="659">
        <v>2.5</v>
      </c>
      <c r="L12" s="388">
        <v>0</v>
      </c>
      <c r="M12" s="608">
        <v>0.48204070277302757</v>
      </c>
      <c r="N12" s="388">
        <v>0</v>
      </c>
      <c r="O12" s="388">
        <v>0</v>
      </c>
      <c r="P12" s="472"/>
    </row>
    <row r="13" spans="2:16" x14ac:dyDescent="0.3">
      <c r="B13" s="1008"/>
      <c r="C13" s="174" t="s">
        <v>937</v>
      </c>
      <c r="D13" s="388">
        <v>0</v>
      </c>
      <c r="E13" s="388">
        <v>1</v>
      </c>
      <c r="F13" s="603">
        <v>0.29245648110299532</v>
      </c>
      <c r="G13" s="388">
        <v>1</v>
      </c>
      <c r="H13" s="603">
        <v>1.2663736411962638E-4</v>
      </c>
      <c r="I13" s="388">
        <v>0</v>
      </c>
      <c r="J13" s="671">
        <v>1.745176858472576E-3</v>
      </c>
      <c r="K13" s="659">
        <v>2.5</v>
      </c>
      <c r="L13" s="388">
        <v>0</v>
      </c>
      <c r="M13" s="608">
        <v>0.4166570152637768</v>
      </c>
      <c r="N13" s="388">
        <v>0</v>
      </c>
      <c r="O13" s="388">
        <v>0</v>
      </c>
      <c r="P13" s="472"/>
    </row>
    <row r="14" spans="2:16" x14ac:dyDescent="0.3">
      <c r="B14" s="1008"/>
      <c r="C14" s="488" t="s">
        <v>938</v>
      </c>
      <c r="D14" s="388">
        <v>0</v>
      </c>
      <c r="E14" s="388">
        <v>1</v>
      </c>
      <c r="F14" s="603">
        <v>0.29499999999999998</v>
      </c>
      <c r="G14" s="388">
        <v>1</v>
      </c>
      <c r="H14" s="603">
        <v>1.1007269531620008E-4</v>
      </c>
      <c r="I14" s="388">
        <v>0</v>
      </c>
      <c r="J14" s="671">
        <v>1.5309266524231142E-3</v>
      </c>
      <c r="K14" s="659">
        <v>2.5</v>
      </c>
      <c r="L14" s="388">
        <v>0</v>
      </c>
      <c r="M14" s="608">
        <v>0.3462655607878668</v>
      </c>
      <c r="N14" s="388">
        <v>0</v>
      </c>
      <c r="O14" s="388">
        <v>0</v>
      </c>
      <c r="P14" s="472"/>
    </row>
    <row r="15" spans="2:16" x14ac:dyDescent="0.3">
      <c r="B15" s="1008"/>
      <c r="C15" s="488" t="s">
        <v>939</v>
      </c>
      <c r="D15" s="388">
        <v>0</v>
      </c>
      <c r="E15" s="388">
        <v>0</v>
      </c>
      <c r="F15" s="603">
        <v>0</v>
      </c>
      <c r="G15" s="388">
        <v>0</v>
      </c>
      <c r="H15" s="603">
        <v>1.9820000000000002E-4</v>
      </c>
      <c r="I15" s="388">
        <v>0</v>
      </c>
      <c r="J15" s="671">
        <v>2.6707800000000002E-3</v>
      </c>
      <c r="K15" s="659">
        <v>2.5</v>
      </c>
      <c r="L15" s="388">
        <v>0</v>
      </c>
      <c r="M15" s="608">
        <v>0.7207619802062385</v>
      </c>
      <c r="N15" s="388">
        <v>0</v>
      </c>
      <c r="O15" s="388">
        <v>0</v>
      </c>
      <c r="P15" s="472"/>
    </row>
    <row r="16" spans="2:16" x14ac:dyDescent="0.3">
      <c r="B16" s="1008"/>
      <c r="C16" s="174" t="s">
        <v>940</v>
      </c>
      <c r="D16" s="388">
        <v>0</v>
      </c>
      <c r="E16" s="388">
        <v>0</v>
      </c>
      <c r="F16" s="603">
        <v>0.13115928227553095</v>
      </c>
      <c r="G16" s="388">
        <v>0</v>
      </c>
      <c r="H16" s="603">
        <v>4.4742086543837626E-4</v>
      </c>
      <c r="I16" s="388">
        <v>0</v>
      </c>
      <c r="J16" s="671">
        <v>2.364096532029702E-3</v>
      </c>
      <c r="K16" s="659">
        <v>2.5</v>
      </c>
      <c r="L16" s="388">
        <v>0</v>
      </c>
      <c r="M16" s="608">
        <v>0.80985634393068506</v>
      </c>
      <c r="N16" s="388">
        <v>0</v>
      </c>
      <c r="O16" s="388">
        <v>0</v>
      </c>
      <c r="P16" s="472"/>
    </row>
    <row r="17" spans="2:16" x14ac:dyDescent="0.3">
      <c r="B17" s="1008"/>
      <c r="C17" s="488" t="s">
        <v>941</v>
      </c>
      <c r="D17" s="388">
        <v>0</v>
      </c>
      <c r="E17" s="388">
        <v>0</v>
      </c>
      <c r="F17" s="603">
        <v>0.29499999999999998</v>
      </c>
      <c r="G17" s="388">
        <v>0</v>
      </c>
      <c r="H17" s="603">
        <v>3.4820000000001063E-4</v>
      </c>
      <c r="I17" s="388">
        <v>0</v>
      </c>
      <c r="J17" s="671">
        <v>2.1443565747864607E-3</v>
      </c>
      <c r="K17" s="659">
        <v>2.5</v>
      </c>
      <c r="L17" s="388">
        <v>0</v>
      </c>
      <c r="M17" s="608">
        <v>0.67670854284946214</v>
      </c>
      <c r="N17" s="388">
        <v>0</v>
      </c>
      <c r="O17" s="388">
        <v>0</v>
      </c>
      <c r="P17" s="472"/>
    </row>
    <row r="18" spans="2:16" x14ac:dyDescent="0.3">
      <c r="B18" s="1008"/>
      <c r="C18" s="488" t="s">
        <v>942</v>
      </c>
      <c r="D18" s="388">
        <v>0</v>
      </c>
      <c r="E18" s="388">
        <v>0</v>
      </c>
      <c r="F18" s="603">
        <v>0</v>
      </c>
      <c r="G18" s="388">
        <v>0</v>
      </c>
      <c r="H18" s="603">
        <v>5.8589999999999998E-4</v>
      </c>
      <c r="I18" s="388">
        <v>0</v>
      </c>
      <c r="J18" s="671">
        <v>2.6707799999999998E-3</v>
      </c>
      <c r="K18" s="659">
        <v>2.5</v>
      </c>
      <c r="L18" s="388">
        <v>0</v>
      </c>
      <c r="M18" s="608">
        <v>0.99568613064993572</v>
      </c>
      <c r="N18" s="388">
        <v>0</v>
      </c>
      <c r="O18" s="388">
        <v>0</v>
      </c>
      <c r="P18" s="472"/>
    </row>
    <row r="19" spans="2:16" x14ac:dyDescent="0.3">
      <c r="B19" s="1008"/>
      <c r="C19" s="174" t="s">
        <v>943</v>
      </c>
      <c r="D19" s="388">
        <v>0</v>
      </c>
      <c r="E19" s="388">
        <v>0</v>
      </c>
      <c r="F19" s="603">
        <v>0</v>
      </c>
      <c r="G19" s="388">
        <v>0</v>
      </c>
      <c r="H19" s="603">
        <v>0</v>
      </c>
      <c r="I19" s="388">
        <v>0</v>
      </c>
      <c r="J19" s="671">
        <v>0</v>
      </c>
      <c r="K19" s="659">
        <v>2.5</v>
      </c>
      <c r="L19" s="388">
        <v>0</v>
      </c>
      <c r="M19" s="608" t="s">
        <v>944</v>
      </c>
      <c r="N19" s="388">
        <v>0</v>
      </c>
      <c r="O19" s="388">
        <v>0</v>
      </c>
      <c r="P19" s="472"/>
    </row>
    <row r="20" spans="2:16" x14ac:dyDescent="0.3">
      <c r="B20" s="1008"/>
      <c r="C20" s="488" t="s">
        <v>945</v>
      </c>
      <c r="D20" s="388">
        <v>0</v>
      </c>
      <c r="E20" s="388">
        <v>0</v>
      </c>
      <c r="F20" s="603">
        <v>0</v>
      </c>
      <c r="G20" s="388">
        <v>0</v>
      </c>
      <c r="H20" s="603">
        <v>0</v>
      </c>
      <c r="I20" s="388">
        <v>0</v>
      </c>
      <c r="J20" s="671">
        <v>0</v>
      </c>
      <c r="K20" s="659">
        <v>2.5</v>
      </c>
      <c r="L20" s="388">
        <v>0</v>
      </c>
      <c r="M20" s="608" t="s">
        <v>944</v>
      </c>
      <c r="N20" s="388">
        <v>0</v>
      </c>
      <c r="O20" s="388">
        <v>0</v>
      </c>
      <c r="P20" s="472"/>
    </row>
    <row r="21" spans="2:16" x14ac:dyDescent="0.3">
      <c r="B21" s="1008"/>
      <c r="C21" s="488" t="s">
        <v>946</v>
      </c>
      <c r="D21" s="388">
        <v>0</v>
      </c>
      <c r="E21" s="388">
        <v>0</v>
      </c>
      <c r="F21" s="603">
        <v>0</v>
      </c>
      <c r="G21" s="388">
        <v>0</v>
      </c>
      <c r="H21" s="603">
        <v>0</v>
      </c>
      <c r="I21" s="388">
        <v>0</v>
      </c>
      <c r="J21" s="671">
        <v>0</v>
      </c>
      <c r="K21" s="659">
        <v>2.5</v>
      </c>
      <c r="L21" s="388">
        <v>0</v>
      </c>
      <c r="M21" s="608" t="s">
        <v>944</v>
      </c>
      <c r="N21" s="388">
        <v>0</v>
      </c>
      <c r="O21" s="388">
        <v>0</v>
      </c>
      <c r="P21" s="472"/>
    </row>
    <row r="22" spans="2:16" x14ac:dyDescent="0.3">
      <c r="B22" s="1008"/>
      <c r="C22" s="488" t="s">
        <v>947</v>
      </c>
      <c r="D22" s="388">
        <v>0</v>
      </c>
      <c r="E22" s="388">
        <v>0</v>
      </c>
      <c r="F22" s="603">
        <v>0</v>
      </c>
      <c r="G22" s="388">
        <v>0</v>
      </c>
      <c r="H22" s="603">
        <v>0</v>
      </c>
      <c r="I22" s="388">
        <v>0</v>
      </c>
      <c r="J22" s="671">
        <v>0</v>
      </c>
      <c r="K22" s="659">
        <v>2.5</v>
      </c>
      <c r="L22" s="388">
        <v>0</v>
      </c>
      <c r="M22" s="608" t="s">
        <v>944</v>
      </c>
      <c r="N22" s="388">
        <v>0</v>
      </c>
      <c r="O22" s="388">
        <v>0</v>
      </c>
      <c r="P22" s="472"/>
    </row>
    <row r="23" spans="2:16" x14ac:dyDescent="0.3">
      <c r="B23" s="1008"/>
      <c r="C23" s="174" t="s">
        <v>948</v>
      </c>
      <c r="D23" s="388">
        <v>0</v>
      </c>
      <c r="E23" s="388">
        <v>0</v>
      </c>
      <c r="F23" s="603">
        <v>0</v>
      </c>
      <c r="G23" s="388">
        <v>0</v>
      </c>
      <c r="H23" s="603">
        <v>0</v>
      </c>
      <c r="I23" s="388">
        <v>0</v>
      </c>
      <c r="J23" s="671">
        <v>0</v>
      </c>
      <c r="K23" s="659">
        <v>2.5</v>
      </c>
      <c r="L23" s="388">
        <v>0</v>
      </c>
      <c r="M23" s="608" t="s">
        <v>944</v>
      </c>
      <c r="N23" s="388">
        <v>0</v>
      </c>
      <c r="O23" s="388">
        <v>0</v>
      </c>
      <c r="P23" s="472"/>
    </row>
    <row r="24" spans="2:16" x14ac:dyDescent="0.3">
      <c r="B24" s="1009"/>
      <c r="C24" s="485" t="s">
        <v>949</v>
      </c>
      <c r="D24" s="486">
        <v>3</v>
      </c>
      <c r="E24" s="486">
        <v>4</v>
      </c>
      <c r="F24" s="604">
        <v>0.23518345388163331</v>
      </c>
      <c r="G24" s="486">
        <v>4</v>
      </c>
      <c r="H24" s="604">
        <v>1.1636933851630358E-4</v>
      </c>
      <c r="I24" s="486">
        <v>0</v>
      </c>
      <c r="J24" s="604">
        <v>2.0801433331363471E-3</v>
      </c>
      <c r="K24" s="660">
        <v>2.5</v>
      </c>
      <c r="L24" s="486">
        <v>1</v>
      </c>
      <c r="M24" s="609">
        <v>0.24596995034935049</v>
      </c>
      <c r="N24" s="486">
        <v>0</v>
      </c>
      <c r="O24" s="486">
        <v>0</v>
      </c>
      <c r="P24" s="472"/>
    </row>
    <row r="25" spans="2:16" x14ac:dyDescent="0.3">
      <c r="B25" s="1007" t="s">
        <v>950</v>
      </c>
      <c r="C25" s="480" t="s">
        <v>931</v>
      </c>
      <c r="D25" s="373">
        <v>11</v>
      </c>
      <c r="E25" s="481">
        <v>19</v>
      </c>
      <c r="F25" s="672">
        <v>0.29199073237538159</v>
      </c>
      <c r="G25" s="481">
        <v>17</v>
      </c>
      <c r="H25" s="672">
        <v>8.1966812460060255E-6</v>
      </c>
      <c r="I25" s="481">
        <v>0</v>
      </c>
      <c r="J25" s="672">
        <v>9.8972686160499765E-4</v>
      </c>
      <c r="K25" s="481"/>
      <c r="L25" s="481">
        <v>0</v>
      </c>
      <c r="M25" s="607">
        <v>1.6141436895503798E-2</v>
      </c>
      <c r="N25" s="481">
        <v>0</v>
      </c>
      <c r="O25" s="481">
        <v>0</v>
      </c>
      <c r="P25" s="472"/>
    </row>
    <row r="26" spans="2:16" x14ac:dyDescent="0.3">
      <c r="B26" s="1008"/>
      <c r="C26" s="488" t="s">
        <v>932</v>
      </c>
      <c r="D26" s="388">
        <v>6</v>
      </c>
      <c r="E26" s="388">
        <v>10</v>
      </c>
      <c r="F26" s="671">
        <v>0.28340562108179085</v>
      </c>
      <c r="G26" s="388">
        <v>9</v>
      </c>
      <c r="H26" s="671">
        <v>5.2647023169810498E-6</v>
      </c>
      <c r="I26" s="388">
        <v>0</v>
      </c>
      <c r="J26" s="671">
        <v>9.6868132400375882E-4</v>
      </c>
      <c r="K26" s="388"/>
      <c r="L26" s="388">
        <v>0</v>
      </c>
      <c r="M26" s="608">
        <v>1.1194515475964999E-2</v>
      </c>
      <c r="N26" s="388">
        <v>0</v>
      </c>
      <c r="O26" s="388">
        <v>0</v>
      </c>
      <c r="P26" s="472"/>
    </row>
    <row r="27" spans="2:16" x14ac:dyDescent="0.3">
      <c r="B27" s="1008"/>
      <c r="C27" s="488" t="s">
        <v>933</v>
      </c>
      <c r="D27" s="388">
        <v>5</v>
      </c>
      <c r="E27" s="388">
        <v>9</v>
      </c>
      <c r="F27" s="671">
        <v>0.30224721765101842</v>
      </c>
      <c r="G27" s="388">
        <v>8</v>
      </c>
      <c r="H27" s="671">
        <v>1.1466277977292838E-5</v>
      </c>
      <c r="I27" s="388">
        <v>0</v>
      </c>
      <c r="J27" s="671">
        <v>1.0131957959373693E-3</v>
      </c>
      <c r="K27" s="388"/>
      <c r="L27" s="388">
        <v>0</v>
      </c>
      <c r="M27" s="608">
        <v>2.1657997039623105E-2</v>
      </c>
      <c r="N27" s="388">
        <v>0</v>
      </c>
      <c r="O27" s="388">
        <v>0</v>
      </c>
      <c r="P27" s="472"/>
    </row>
    <row r="28" spans="2:16" x14ac:dyDescent="0.3">
      <c r="B28" s="1008"/>
      <c r="C28" s="174" t="s">
        <v>934</v>
      </c>
      <c r="D28" s="388">
        <v>10</v>
      </c>
      <c r="E28" s="388">
        <v>6</v>
      </c>
      <c r="F28" s="671">
        <v>0.29147423103644687</v>
      </c>
      <c r="G28" s="388">
        <v>11</v>
      </c>
      <c r="H28" s="671">
        <v>2.0742855821222709E-5</v>
      </c>
      <c r="I28" s="388">
        <v>0</v>
      </c>
      <c r="J28" s="671">
        <v>1.0335447126629733E-3</v>
      </c>
      <c r="K28" s="388"/>
      <c r="L28" s="388">
        <v>0</v>
      </c>
      <c r="M28" s="608">
        <v>3.4368425767982415E-2</v>
      </c>
      <c r="N28" s="388">
        <v>0</v>
      </c>
      <c r="O28" s="388">
        <v>0</v>
      </c>
      <c r="P28" s="472"/>
    </row>
    <row r="29" spans="2:16" x14ac:dyDescent="0.3">
      <c r="B29" s="1008"/>
      <c r="C29" s="174" t="s">
        <v>935</v>
      </c>
      <c r="D29" s="388">
        <v>10</v>
      </c>
      <c r="E29" s="388">
        <v>4</v>
      </c>
      <c r="F29" s="671">
        <v>0.25502154120840265</v>
      </c>
      <c r="G29" s="388">
        <v>10</v>
      </c>
      <c r="H29" s="671">
        <v>3.6282021026523847E-5</v>
      </c>
      <c r="I29" s="388">
        <v>0</v>
      </c>
      <c r="J29" s="671">
        <v>1.1642918150312493E-3</v>
      </c>
      <c r="K29" s="388"/>
      <c r="L29" s="388">
        <v>1</v>
      </c>
      <c r="M29" s="608">
        <v>5.8446271678075201E-2</v>
      </c>
      <c r="N29" s="388">
        <v>0</v>
      </c>
      <c r="O29" s="388">
        <v>0</v>
      </c>
      <c r="P29" s="472"/>
    </row>
    <row r="30" spans="2:16" x14ac:dyDescent="0.3">
      <c r="B30" s="1008"/>
      <c r="C30" s="174" t="s">
        <v>936</v>
      </c>
      <c r="D30" s="388">
        <v>10</v>
      </c>
      <c r="E30" s="388">
        <v>3</v>
      </c>
      <c r="F30" s="671">
        <v>0.28527682354243883</v>
      </c>
      <c r="G30" s="388">
        <v>10</v>
      </c>
      <c r="H30" s="671">
        <v>6.27460900294043E-5</v>
      </c>
      <c r="I30" s="388">
        <v>0</v>
      </c>
      <c r="J30" s="671">
        <v>1.2559046902892437E-3</v>
      </c>
      <c r="K30" s="388"/>
      <c r="L30" s="388">
        <v>1</v>
      </c>
      <c r="M30" s="608">
        <v>9.2823218912737371E-2</v>
      </c>
      <c r="N30" s="388">
        <v>0</v>
      </c>
      <c r="O30" s="388">
        <v>0</v>
      </c>
      <c r="P30" s="472"/>
    </row>
    <row r="31" spans="2:16" x14ac:dyDescent="0.3">
      <c r="B31" s="1008"/>
      <c r="C31" s="174" t="s">
        <v>937</v>
      </c>
      <c r="D31" s="388">
        <v>15</v>
      </c>
      <c r="E31" s="388">
        <v>3</v>
      </c>
      <c r="F31" s="671">
        <v>0.27502848431764482</v>
      </c>
      <c r="G31" s="388">
        <v>15</v>
      </c>
      <c r="H31" s="671">
        <v>1.4765606263209425E-4</v>
      </c>
      <c r="I31" s="388">
        <v>0</v>
      </c>
      <c r="J31" s="671">
        <v>1.1618088686529788E-3</v>
      </c>
      <c r="K31" s="388"/>
      <c r="L31" s="388">
        <v>2</v>
      </c>
      <c r="M31" s="608">
        <v>0.15205144274408133</v>
      </c>
      <c r="N31" s="388">
        <v>0</v>
      </c>
      <c r="O31" s="388">
        <v>0</v>
      </c>
      <c r="P31" s="472"/>
    </row>
    <row r="32" spans="2:16" x14ac:dyDescent="0.3">
      <c r="B32" s="1008"/>
      <c r="C32" s="488" t="s">
        <v>938</v>
      </c>
      <c r="D32" s="388">
        <v>8</v>
      </c>
      <c r="E32" s="388">
        <v>2</v>
      </c>
      <c r="F32" s="671">
        <v>0.26872770671558277</v>
      </c>
      <c r="G32" s="388">
        <v>8</v>
      </c>
      <c r="H32" s="671">
        <v>1.0913475867465493E-4</v>
      </c>
      <c r="I32" s="388">
        <v>0</v>
      </c>
      <c r="J32" s="671">
        <v>1.0773874160994704E-3</v>
      </c>
      <c r="K32" s="388"/>
      <c r="L32" s="388">
        <v>1</v>
      </c>
      <c r="M32" s="608">
        <v>0.11580803963914893</v>
      </c>
      <c r="N32" s="388">
        <v>0</v>
      </c>
      <c r="O32" s="388">
        <v>0</v>
      </c>
      <c r="P32" s="472"/>
    </row>
    <row r="33" spans="2:16" x14ac:dyDescent="0.3">
      <c r="B33" s="1008"/>
      <c r="C33" s="488" t="s">
        <v>939</v>
      </c>
      <c r="D33" s="388">
        <v>7</v>
      </c>
      <c r="E33" s="388">
        <v>1</v>
      </c>
      <c r="F33" s="671">
        <v>0.28465528369474602</v>
      </c>
      <c r="G33" s="388">
        <v>7</v>
      </c>
      <c r="H33" s="671">
        <v>1.9430601752558159E-4</v>
      </c>
      <c r="I33" s="388">
        <v>0</v>
      </c>
      <c r="J33" s="671">
        <v>1.2640446849175341E-3</v>
      </c>
      <c r="K33" s="388"/>
      <c r="L33" s="388">
        <v>1</v>
      </c>
      <c r="M33" s="608">
        <v>0.19594282092535009</v>
      </c>
      <c r="N33" s="388">
        <v>0</v>
      </c>
      <c r="O33" s="388">
        <v>0</v>
      </c>
      <c r="P33" s="472"/>
    </row>
    <row r="34" spans="2:16" x14ac:dyDescent="0.3">
      <c r="B34" s="1008"/>
      <c r="C34" s="174" t="s">
        <v>940</v>
      </c>
      <c r="D34" s="388">
        <v>4</v>
      </c>
      <c r="E34" s="388">
        <v>0</v>
      </c>
      <c r="F34" s="671">
        <v>0.25447371125311452</v>
      </c>
      <c r="G34" s="388">
        <v>4</v>
      </c>
      <c r="H34" s="671">
        <v>3.8778439574541405E-4</v>
      </c>
      <c r="I34" s="388">
        <v>0</v>
      </c>
      <c r="J34" s="671">
        <v>1.0659986120132568E-3</v>
      </c>
      <c r="K34" s="388"/>
      <c r="L34" s="388">
        <v>1</v>
      </c>
      <c r="M34" s="608">
        <v>0.24322281185833117</v>
      </c>
      <c r="N34" s="388">
        <v>0</v>
      </c>
      <c r="O34" s="388">
        <v>0</v>
      </c>
      <c r="P34" s="472"/>
    </row>
    <row r="35" spans="2:16" x14ac:dyDescent="0.3">
      <c r="B35" s="1008"/>
      <c r="C35" s="488" t="s">
        <v>941</v>
      </c>
      <c r="D35" s="388">
        <v>3</v>
      </c>
      <c r="E35" s="388">
        <v>0</v>
      </c>
      <c r="F35" s="671">
        <v>0.23776727200841208</v>
      </c>
      <c r="G35" s="388">
        <v>3</v>
      </c>
      <c r="H35" s="671">
        <v>3.390276033975955E-4</v>
      </c>
      <c r="I35" s="388">
        <v>0</v>
      </c>
      <c r="J35" s="671">
        <v>1.0935521074257784E-3</v>
      </c>
      <c r="K35" s="388"/>
      <c r="L35" s="388">
        <v>1</v>
      </c>
      <c r="M35" s="608">
        <v>0.23539751495063732</v>
      </c>
      <c r="N35" s="388">
        <v>0</v>
      </c>
      <c r="O35" s="388">
        <v>0</v>
      </c>
      <c r="P35" s="472"/>
    </row>
    <row r="36" spans="2:16" x14ac:dyDescent="0.3">
      <c r="B36" s="1008"/>
      <c r="C36" s="488" t="s">
        <v>942</v>
      </c>
      <c r="D36" s="388">
        <v>1</v>
      </c>
      <c r="E36" s="388">
        <v>0</v>
      </c>
      <c r="F36" s="671">
        <v>0.29499999999999998</v>
      </c>
      <c r="G36" s="388">
        <v>1</v>
      </c>
      <c r="H36" s="671">
        <v>5.8589999999999868E-4</v>
      </c>
      <c r="I36" s="388">
        <v>0</v>
      </c>
      <c r="J36" s="671">
        <v>9.5403929044763692E-4</v>
      </c>
      <c r="K36" s="388"/>
      <c r="L36" s="388">
        <v>0</v>
      </c>
      <c r="M36" s="608">
        <v>0.27501968262619819</v>
      </c>
      <c r="N36" s="388">
        <v>0</v>
      </c>
      <c r="O36" s="388">
        <v>0</v>
      </c>
      <c r="P36" s="472"/>
    </row>
    <row r="37" spans="2:16" x14ac:dyDescent="0.3">
      <c r="B37" s="1008"/>
      <c r="C37" s="174" t="s">
        <v>943</v>
      </c>
      <c r="D37" s="388">
        <v>1</v>
      </c>
      <c r="E37" s="388">
        <v>0</v>
      </c>
      <c r="F37" s="671">
        <v>0.29499999999999998</v>
      </c>
      <c r="G37" s="388">
        <v>1</v>
      </c>
      <c r="H37" s="671">
        <v>1.4652044008429794E-3</v>
      </c>
      <c r="I37" s="388">
        <v>0</v>
      </c>
      <c r="J37" s="671">
        <v>1.1945531916606211E-3</v>
      </c>
      <c r="K37" s="388"/>
      <c r="L37" s="388">
        <v>0</v>
      </c>
      <c r="M37" s="608">
        <v>0.50315566406807377</v>
      </c>
      <c r="N37" s="388">
        <v>0</v>
      </c>
      <c r="O37" s="388">
        <v>0</v>
      </c>
      <c r="P37" s="472"/>
    </row>
    <row r="38" spans="2:16" x14ac:dyDescent="0.3">
      <c r="B38" s="1008"/>
      <c r="C38" s="488" t="s">
        <v>945</v>
      </c>
      <c r="D38" s="388">
        <v>1</v>
      </c>
      <c r="E38" s="388">
        <v>0</v>
      </c>
      <c r="F38" s="671">
        <v>0.29499999999999998</v>
      </c>
      <c r="G38" s="388">
        <v>1</v>
      </c>
      <c r="H38" s="671">
        <v>1.4652044008429794E-3</v>
      </c>
      <c r="I38" s="388">
        <v>0</v>
      </c>
      <c r="J38" s="671">
        <v>1.1945531916606211E-3</v>
      </c>
      <c r="K38" s="388"/>
      <c r="L38" s="388">
        <v>0</v>
      </c>
      <c r="M38" s="608">
        <v>0.50315566406807377</v>
      </c>
      <c r="N38" s="388">
        <v>0</v>
      </c>
      <c r="O38" s="388">
        <v>0</v>
      </c>
      <c r="P38" s="472"/>
    </row>
    <row r="39" spans="2:16" x14ac:dyDescent="0.3">
      <c r="B39" s="1008"/>
      <c r="C39" s="488" t="s">
        <v>946</v>
      </c>
      <c r="D39" s="388">
        <v>0</v>
      </c>
      <c r="E39" s="388">
        <v>0</v>
      </c>
      <c r="F39" s="671">
        <v>0</v>
      </c>
      <c r="G39" s="388">
        <v>0</v>
      </c>
      <c r="H39" s="671">
        <v>0</v>
      </c>
      <c r="I39" s="388">
        <v>0</v>
      </c>
      <c r="J39" s="671">
        <v>0</v>
      </c>
      <c r="K39" s="388"/>
      <c r="L39" s="388">
        <v>0</v>
      </c>
      <c r="M39" s="608" t="s">
        <v>944</v>
      </c>
      <c r="N39" s="388">
        <v>0</v>
      </c>
      <c r="O39" s="388">
        <v>0</v>
      </c>
      <c r="P39" s="472"/>
    </row>
    <row r="40" spans="2:16" x14ac:dyDescent="0.3">
      <c r="B40" s="1008"/>
      <c r="C40" s="488" t="s">
        <v>947</v>
      </c>
      <c r="D40" s="388">
        <v>0</v>
      </c>
      <c r="E40" s="388">
        <v>0</v>
      </c>
      <c r="F40" s="671">
        <v>0</v>
      </c>
      <c r="G40" s="388">
        <v>0</v>
      </c>
      <c r="H40" s="671">
        <v>0</v>
      </c>
      <c r="I40" s="388">
        <v>0</v>
      </c>
      <c r="J40" s="671">
        <v>0</v>
      </c>
      <c r="K40" s="388"/>
      <c r="L40" s="388">
        <v>0</v>
      </c>
      <c r="M40" s="608" t="s">
        <v>944</v>
      </c>
      <c r="N40" s="388">
        <v>0</v>
      </c>
      <c r="O40" s="388">
        <v>0</v>
      </c>
      <c r="P40" s="472"/>
    </row>
    <row r="41" spans="2:16" x14ac:dyDescent="0.3">
      <c r="B41" s="1008"/>
      <c r="C41" s="174" t="s">
        <v>948</v>
      </c>
      <c r="D41" s="388">
        <v>2</v>
      </c>
      <c r="E41" s="388">
        <v>0</v>
      </c>
      <c r="F41" s="671">
        <v>0.99964573541765578</v>
      </c>
      <c r="G41" s="388">
        <v>2</v>
      </c>
      <c r="H41" s="671">
        <v>0.01</v>
      </c>
      <c r="I41" s="388">
        <v>0</v>
      </c>
      <c r="J41" s="671">
        <v>2.6168868391263224E-3</v>
      </c>
      <c r="K41" s="388"/>
      <c r="L41" s="388">
        <v>3</v>
      </c>
      <c r="M41" s="608">
        <v>1.1424785091770318</v>
      </c>
      <c r="N41" s="388">
        <v>0</v>
      </c>
      <c r="O41" s="388">
        <v>-1</v>
      </c>
      <c r="P41" s="472"/>
    </row>
    <row r="42" spans="2:16" x14ac:dyDescent="0.3">
      <c r="B42" s="1009"/>
      <c r="C42" s="485" t="s">
        <v>949</v>
      </c>
      <c r="D42" s="486">
        <v>61</v>
      </c>
      <c r="E42" s="486">
        <v>36</v>
      </c>
      <c r="F42" s="604">
        <v>0.36848890739388562</v>
      </c>
      <c r="G42" s="486">
        <v>71</v>
      </c>
      <c r="H42" s="604">
        <v>1.5160765634179556E-3</v>
      </c>
      <c r="I42" s="486">
        <v>0</v>
      </c>
      <c r="J42" s="604">
        <v>1.3103394488802056E-3</v>
      </c>
      <c r="K42" s="486"/>
      <c r="L42" s="486">
        <v>8</v>
      </c>
      <c r="M42" s="609">
        <v>0.11903326343196452</v>
      </c>
      <c r="N42" s="486">
        <v>1</v>
      </c>
      <c r="O42" s="486">
        <v>-1</v>
      </c>
      <c r="P42" s="472"/>
    </row>
    <row r="43" spans="2:16" x14ac:dyDescent="0.3">
      <c r="B43" s="1007" t="s">
        <v>951</v>
      </c>
      <c r="C43" s="480" t="s">
        <v>931</v>
      </c>
      <c r="D43" s="373">
        <v>2128</v>
      </c>
      <c r="E43" s="481">
        <v>45</v>
      </c>
      <c r="F43" s="602">
        <v>1</v>
      </c>
      <c r="G43" s="481">
        <v>2164</v>
      </c>
      <c r="H43" s="602">
        <v>7.9999999999999996E-6</v>
      </c>
      <c r="I43" s="481">
        <v>9382</v>
      </c>
      <c r="J43" s="672">
        <v>1.0070000000000001E-3</v>
      </c>
      <c r="K43" s="481"/>
      <c r="L43" s="481">
        <v>47</v>
      </c>
      <c r="M43" s="607">
        <v>2.1700500308601683E-2</v>
      </c>
      <c r="N43" s="481">
        <v>0</v>
      </c>
      <c r="O43" s="481">
        <v>0</v>
      </c>
      <c r="P43" s="472"/>
    </row>
    <row r="44" spans="2:16" x14ac:dyDescent="0.3">
      <c r="B44" s="1008"/>
      <c r="C44" s="488" t="s">
        <v>932</v>
      </c>
      <c r="D44" s="388">
        <v>1069</v>
      </c>
      <c r="E44" s="388">
        <v>24</v>
      </c>
      <c r="F44" s="603">
        <v>1</v>
      </c>
      <c r="G44" s="388">
        <v>1086</v>
      </c>
      <c r="H44" s="603">
        <v>5.9999999999999993E-6</v>
      </c>
      <c r="I44" s="388">
        <v>3898</v>
      </c>
      <c r="J44" s="671">
        <v>1.0680000000000002E-3</v>
      </c>
      <c r="K44" s="388"/>
      <c r="L44" s="388">
        <v>16</v>
      </c>
      <c r="M44" s="608">
        <v>1.5122144466342538E-2</v>
      </c>
      <c r="N44" s="388">
        <v>0</v>
      </c>
      <c r="O44" s="388">
        <v>0</v>
      </c>
      <c r="P44" s="472"/>
    </row>
    <row r="45" spans="2:16" x14ac:dyDescent="0.3">
      <c r="B45" s="1008"/>
      <c r="C45" s="488" t="s">
        <v>933</v>
      </c>
      <c r="D45" s="388">
        <v>1060</v>
      </c>
      <c r="E45" s="388">
        <v>21</v>
      </c>
      <c r="F45" s="603">
        <v>1</v>
      </c>
      <c r="G45" s="388">
        <v>1077</v>
      </c>
      <c r="H45" s="603">
        <v>1.0000000000000001E-5</v>
      </c>
      <c r="I45" s="388">
        <v>5484</v>
      </c>
      <c r="J45" s="671">
        <v>9.6600000000000006E-4</v>
      </c>
      <c r="K45" s="388"/>
      <c r="L45" s="388">
        <v>31</v>
      </c>
      <c r="M45" s="608">
        <v>2.833413881075942E-2</v>
      </c>
      <c r="N45" s="388">
        <v>0</v>
      </c>
      <c r="O45" s="388">
        <v>0</v>
      </c>
      <c r="P45" s="472"/>
    </row>
    <row r="46" spans="2:16" x14ac:dyDescent="0.3">
      <c r="B46" s="1008"/>
      <c r="C46" s="174" t="s">
        <v>934</v>
      </c>
      <c r="D46" s="388">
        <v>1686</v>
      </c>
      <c r="E46" s="388">
        <v>45</v>
      </c>
      <c r="F46" s="603">
        <v>1</v>
      </c>
      <c r="G46" s="388">
        <v>1728</v>
      </c>
      <c r="H46" s="603">
        <v>1.8E-5</v>
      </c>
      <c r="I46" s="388">
        <v>9822</v>
      </c>
      <c r="J46" s="671">
        <v>9.5699999999999995E-4</v>
      </c>
      <c r="K46" s="388"/>
      <c r="L46" s="388">
        <v>73</v>
      </c>
      <c r="M46" s="608">
        <v>4.2358637153576219E-2</v>
      </c>
      <c r="N46" s="388">
        <v>0</v>
      </c>
      <c r="O46" s="388">
        <v>-1</v>
      </c>
      <c r="P46" s="472"/>
    </row>
    <row r="47" spans="2:16" x14ac:dyDescent="0.3">
      <c r="B47" s="1008"/>
      <c r="C47" s="174" t="s">
        <v>935</v>
      </c>
      <c r="D47" s="388">
        <v>903</v>
      </c>
      <c r="E47" s="388">
        <v>16</v>
      </c>
      <c r="F47" s="603">
        <v>1</v>
      </c>
      <c r="G47" s="388">
        <v>917</v>
      </c>
      <c r="H47" s="603">
        <v>3.5000000000000004E-5</v>
      </c>
      <c r="I47" s="388">
        <v>2907</v>
      </c>
      <c r="J47" s="671">
        <v>9.7300000000000002E-4</v>
      </c>
      <c r="K47" s="388"/>
      <c r="L47" s="388">
        <v>65</v>
      </c>
      <c r="M47" s="608">
        <v>7.0921762129769861E-2</v>
      </c>
      <c r="N47" s="388">
        <v>0</v>
      </c>
      <c r="O47" s="388">
        <v>-1</v>
      </c>
      <c r="P47" s="472"/>
    </row>
    <row r="48" spans="2:16" x14ac:dyDescent="0.3">
      <c r="B48" s="1008"/>
      <c r="C48" s="174" t="s">
        <v>936</v>
      </c>
      <c r="D48" s="388">
        <v>480</v>
      </c>
      <c r="E48" s="388">
        <v>6</v>
      </c>
      <c r="F48" s="603">
        <v>1</v>
      </c>
      <c r="G48" s="388">
        <v>483</v>
      </c>
      <c r="H48" s="603">
        <v>6.6000000000000005E-5</v>
      </c>
      <c r="I48" s="388">
        <v>899</v>
      </c>
      <c r="J48" s="671">
        <v>1.047E-3</v>
      </c>
      <c r="K48" s="388"/>
      <c r="L48" s="388">
        <v>51</v>
      </c>
      <c r="M48" s="608">
        <v>0.1046025781885398</v>
      </c>
      <c r="N48" s="388">
        <v>0</v>
      </c>
      <c r="O48" s="388">
        <v>0</v>
      </c>
      <c r="P48" s="472"/>
    </row>
    <row r="49" spans="2:16" x14ac:dyDescent="0.3">
      <c r="B49" s="1008"/>
      <c r="C49" s="174" t="s">
        <v>937</v>
      </c>
      <c r="D49" s="388">
        <v>2636</v>
      </c>
      <c r="E49" s="388">
        <v>6</v>
      </c>
      <c r="F49" s="603">
        <v>1</v>
      </c>
      <c r="G49" s="388">
        <v>2639</v>
      </c>
      <c r="H49" s="603">
        <v>1.84E-4</v>
      </c>
      <c r="I49" s="388">
        <v>657</v>
      </c>
      <c r="J49" s="671">
        <v>9.0300000000000005E-4</v>
      </c>
      <c r="K49" s="388"/>
      <c r="L49" s="388">
        <v>506</v>
      </c>
      <c r="M49" s="608">
        <v>0.19177445096037321</v>
      </c>
      <c r="N49" s="388">
        <v>4</v>
      </c>
      <c r="O49" s="388">
        <v>-3</v>
      </c>
      <c r="P49" s="472"/>
    </row>
    <row r="50" spans="2:16" x14ac:dyDescent="0.3">
      <c r="B50" s="1008"/>
      <c r="C50" s="488" t="s">
        <v>938</v>
      </c>
      <c r="D50" s="388">
        <v>2333</v>
      </c>
      <c r="E50" s="388">
        <v>4</v>
      </c>
      <c r="F50" s="603">
        <v>1</v>
      </c>
      <c r="G50" s="388">
        <v>2335</v>
      </c>
      <c r="H50" s="603">
        <v>1.25E-4</v>
      </c>
      <c r="I50" s="388">
        <v>311</v>
      </c>
      <c r="J50" s="671">
        <v>8.7499999999999991E-4</v>
      </c>
      <c r="K50" s="388"/>
      <c r="L50" s="388">
        <v>430</v>
      </c>
      <c r="M50" s="608">
        <v>0.18396982227264858</v>
      </c>
      <c r="N50" s="388">
        <v>3</v>
      </c>
      <c r="O50" s="388">
        <v>-2</v>
      </c>
      <c r="P50" s="472"/>
    </row>
    <row r="51" spans="2:16" x14ac:dyDescent="0.3">
      <c r="B51" s="1008"/>
      <c r="C51" s="488" t="s">
        <v>939</v>
      </c>
      <c r="D51" s="388">
        <v>303</v>
      </c>
      <c r="E51" s="388">
        <v>2</v>
      </c>
      <c r="F51" s="603">
        <v>1</v>
      </c>
      <c r="G51" s="388">
        <v>304</v>
      </c>
      <c r="H51" s="603">
        <v>2.3499999999999999E-4</v>
      </c>
      <c r="I51" s="388">
        <v>346</v>
      </c>
      <c r="J51" s="671">
        <v>9.279999999999999E-4</v>
      </c>
      <c r="K51" s="388"/>
      <c r="L51" s="388">
        <v>76</v>
      </c>
      <c r="M51" s="608">
        <v>0.25176733745543267</v>
      </c>
      <c r="N51" s="388">
        <v>1</v>
      </c>
      <c r="O51" s="388">
        <v>-2</v>
      </c>
      <c r="P51" s="472"/>
    </row>
    <row r="52" spans="2:16" x14ac:dyDescent="0.3">
      <c r="B52" s="1008"/>
      <c r="C52" s="174" t="s">
        <v>940</v>
      </c>
      <c r="D52" s="388">
        <v>134</v>
      </c>
      <c r="E52" s="388">
        <v>1</v>
      </c>
      <c r="F52" s="603">
        <v>1</v>
      </c>
      <c r="G52" s="388">
        <v>134</v>
      </c>
      <c r="H52" s="603">
        <v>5.44E-4</v>
      </c>
      <c r="I52" s="388">
        <v>288</v>
      </c>
      <c r="J52" s="671">
        <v>8.8999999999999995E-4</v>
      </c>
      <c r="K52" s="388"/>
      <c r="L52" s="388">
        <v>54</v>
      </c>
      <c r="M52" s="608">
        <v>0.39982166171397265</v>
      </c>
      <c r="N52" s="388">
        <v>1</v>
      </c>
      <c r="O52" s="388">
        <v>-1</v>
      </c>
      <c r="P52" s="472"/>
    </row>
    <row r="53" spans="2:16" x14ac:dyDescent="0.3">
      <c r="B53" s="1008"/>
      <c r="C53" s="488" t="s">
        <v>941</v>
      </c>
      <c r="D53" s="388">
        <v>75</v>
      </c>
      <c r="E53" s="388">
        <v>0</v>
      </c>
      <c r="F53" s="603">
        <v>1</v>
      </c>
      <c r="G53" s="388">
        <v>75</v>
      </c>
      <c r="H53" s="603">
        <v>4.3700000000000005E-4</v>
      </c>
      <c r="I53" s="388">
        <v>196</v>
      </c>
      <c r="J53" s="671">
        <v>8.61E-4</v>
      </c>
      <c r="K53" s="388"/>
      <c r="L53" s="388">
        <v>25</v>
      </c>
      <c r="M53" s="608">
        <v>0.33345731849192517</v>
      </c>
      <c r="N53" s="388">
        <v>0</v>
      </c>
      <c r="O53" s="388">
        <v>0</v>
      </c>
      <c r="P53" s="472"/>
    </row>
    <row r="54" spans="2:16" x14ac:dyDescent="0.3">
      <c r="B54" s="1008"/>
      <c r="C54" s="488" t="s">
        <v>942</v>
      </c>
      <c r="D54" s="388">
        <v>59</v>
      </c>
      <c r="E54" s="388">
        <v>0</v>
      </c>
      <c r="F54" s="603">
        <v>0.82113082211796751</v>
      </c>
      <c r="G54" s="388">
        <v>59</v>
      </c>
      <c r="H54" s="603">
        <v>7.8799999999999996E-4</v>
      </c>
      <c r="I54" s="388">
        <v>92</v>
      </c>
      <c r="J54" s="671">
        <v>9.5500000000000001E-4</v>
      </c>
      <c r="K54" s="388"/>
      <c r="L54" s="388">
        <v>29</v>
      </c>
      <c r="M54" s="608">
        <v>0.48423625842855139</v>
      </c>
      <c r="N54" s="388">
        <v>0</v>
      </c>
      <c r="O54" s="388">
        <v>-1</v>
      </c>
      <c r="P54" s="472"/>
    </row>
    <row r="55" spans="2:16" x14ac:dyDescent="0.3">
      <c r="B55" s="1008"/>
      <c r="C55" s="174" t="s">
        <v>943</v>
      </c>
      <c r="D55" s="388">
        <v>67</v>
      </c>
      <c r="E55" s="388">
        <v>0</v>
      </c>
      <c r="F55" s="603">
        <v>1</v>
      </c>
      <c r="G55" s="388">
        <v>67</v>
      </c>
      <c r="H55" s="603">
        <v>2.666E-3</v>
      </c>
      <c r="I55" s="388">
        <v>106</v>
      </c>
      <c r="J55" s="671">
        <v>2.2989999999999998E-3</v>
      </c>
      <c r="K55" s="388"/>
      <c r="L55" s="388">
        <v>52</v>
      </c>
      <c r="M55" s="608">
        <v>0.7789257399320435</v>
      </c>
      <c r="N55" s="388">
        <v>2</v>
      </c>
      <c r="O55" s="388">
        <v>-2</v>
      </c>
      <c r="P55" s="472"/>
    </row>
    <row r="56" spans="2:16" x14ac:dyDescent="0.3">
      <c r="B56" s="1008"/>
      <c r="C56" s="488" t="s">
        <v>945</v>
      </c>
      <c r="D56" s="388">
        <v>22</v>
      </c>
      <c r="E56" s="388">
        <v>0</v>
      </c>
      <c r="F56" s="603">
        <v>0.27288467377795045</v>
      </c>
      <c r="G56" s="388">
        <v>22</v>
      </c>
      <c r="H56" s="603">
        <v>1.3980000000000002E-3</v>
      </c>
      <c r="I56" s="388">
        <v>41</v>
      </c>
      <c r="J56" s="671">
        <v>9.6900000000000003E-4</v>
      </c>
      <c r="K56" s="388"/>
      <c r="L56" s="388">
        <v>14</v>
      </c>
      <c r="M56" s="608">
        <v>0.64647270616268149</v>
      </c>
      <c r="N56" s="388">
        <v>0</v>
      </c>
      <c r="O56" s="388">
        <v>0</v>
      </c>
      <c r="P56" s="472"/>
    </row>
    <row r="57" spans="2:16" x14ac:dyDescent="0.3">
      <c r="B57" s="1008"/>
      <c r="C57" s="488" t="s">
        <v>946</v>
      </c>
      <c r="D57" s="388">
        <v>1</v>
      </c>
      <c r="E57" s="388">
        <v>0</v>
      </c>
      <c r="F57" s="603">
        <v>0</v>
      </c>
      <c r="G57" s="388">
        <v>1</v>
      </c>
      <c r="H57" s="603">
        <v>2E-3</v>
      </c>
      <c r="I57" s="388">
        <v>18</v>
      </c>
      <c r="J57" s="671">
        <v>1.1000000000000001E-3</v>
      </c>
      <c r="K57" s="388"/>
      <c r="L57" s="388">
        <v>1</v>
      </c>
      <c r="M57" s="608">
        <v>0.65576831575935746</v>
      </c>
      <c r="N57" s="388">
        <v>0</v>
      </c>
      <c r="O57" s="388">
        <v>0</v>
      </c>
      <c r="P57" s="472"/>
    </row>
    <row r="58" spans="2:16" x14ac:dyDescent="0.3">
      <c r="B58" s="1008"/>
      <c r="C58" s="488" t="s">
        <v>947</v>
      </c>
      <c r="D58" s="388">
        <v>44</v>
      </c>
      <c r="E58" s="388">
        <v>0</v>
      </c>
      <c r="F58" s="603">
        <v>1</v>
      </c>
      <c r="G58" s="388">
        <v>44</v>
      </c>
      <c r="H58" s="603">
        <v>4.0289999999999996E-3</v>
      </c>
      <c r="I58" s="388">
        <v>47</v>
      </c>
      <c r="J58" s="671">
        <v>3.895E-3</v>
      </c>
      <c r="K58" s="388"/>
      <c r="L58" s="388">
        <v>37</v>
      </c>
      <c r="M58" s="608">
        <v>0.84956817946001006</v>
      </c>
      <c r="N58" s="388">
        <v>2</v>
      </c>
      <c r="O58" s="388">
        <v>-2</v>
      </c>
      <c r="P58" s="472"/>
    </row>
    <row r="59" spans="2:16" x14ac:dyDescent="0.3">
      <c r="B59" s="1008"/>
      <c r="C59" s="174" t="s">
        <v>948</v>
      </c>
      <c r="D59" s="388">
        <v>69</v>
      </c>
      <c r="E59" s="388">
        <v>0</v>
      </c>
      <c r="F59" s="603">
        <v>0.26951942536070922</v>
      </c>
      <c r="G59" s="388">
        <v>69</v>
      </c>
      <c r="H59" s="603">
        <v>0.01</v>
      </c>
      <c r="I59" s="388">
        <v>108</v>
      </c>
      <c r="J59" s="671">
        <v>3.006E-3</v>
      </c>
      <c r="K59" s="388"/>
      <c r="L59" s="388">
        <v>86</v>
      </c>
      <c r="M59" s="608">
        <v>1.2404361391321941</v>
      </c>
      <c r="N59" s="388">
        <v>13</v>
      </c>
      <c r="O59" s="388">
        <v>-15</v>
      </c>
      <c r="P59" s="472"/>
    </row>
    <row r="60" spans="2:16" x14ac:dyDescent="0.3">
      <c r="B60" s="1009"/>
      <c r="C60" s="485" t="s">
        <v>949</v>
      </c>
      <c r="D60" s="486">
        <v>8103</v>
      </c>
      <c r="E60" s="486">
        <v>117</v>
      </c>
      <c r="F60" s="604">
        <v>0.90868992817008865</v>
      </c>
      <c r="G60" s="486">
        <v>8201</v>
      </c>
      <c r="H60" s="604">
        <v>1.690125E-3</v>
      </c>
      <c r="I60" s="486">
        <v>24169</v>
      </c>
      <c r="J60" s="604">
        <v>1.3852500000000002E-3</v>
      </c>
      <c r="K60" s="486"/>
      <c r="L60" s="486">
        <v>934</v>
      </c>
      <c r="M60" s="609">
        <v>0.11383413255077685</v>
      </c>
      <c r="N60" s="486">
        <v>21</v>
      </c>
      <c r="O60" s="486">
        <v>-23</v>
      </c>
      <c r="P60" s="472"/>
    </row>
    <row r="61" spans="2:16" x14ac:dyDescent="0.3">
      <c r="B61" s="1007" t="s">
        <v>952</v>
      </c>
      <c r="C61" s="480" t="s">
        <v>931</v>
      </c>
      <c r="D61" s="373">
        <v>8</v>
      </c>
      <c r="E61" s="481">
        <v>396</v>
      </c>
      <c r="F61" s="602">
        <v>0.28003718513671577</v>
      </c>
      <c r="G61" s="481">
        <v>118</v>
      </c>
      <c r="H61" s="602">
        <v>5.0105723833738679E-6</v>
      </c>
      <c r="I61" s="481">
        <v>0</v>
      </c>
      <c r="J61" s="672">
        <v>3.5582962487326029E-3</v>
      </c>
      <c r="K61" s="481"/>
      <c r="L61" s="481">
        <v>1</v>
      </c>
      <c r="M61" s="607">
        <v>1.2339755140062343E-2</v>
      </c>
      <c r="N61" s="481">
        <v>0</v>
      </c>
      <c r="O61" s="481">
        <v>0</v>
      </c>
      <c r="P61" s="472"/>
    </row>
    <row r="62" spans="2:16" x14ac:dyDescent="0.3">
      <c r="B62" s="1008"/>
      <c r="C62" s="488" t="s">
        <v>932</v>
      </c>
      <c r="D62" s="388">
        <v>5</v>
      </c>
      <c r="E62" s="388">
        <v>324</v>
      </c>
      <c r="F62" s="603">
        <v>0.28426681721553254</v>
      </c>
      <c r="G62" s="388">
        <v>97</v>
      </c>
      <c r="H62" s="603">
        <v>3.6281968252171213E-6</v>
      </c>
      <c r="I62" s="388">
        <v>0</v>
      </c>
      <c r="J62" s="671">
        <v>3.5652127128441985E-3</v>
      </c>
      <c r="K62" s="388"/>
      <c r="L62" s="388">
        <v>1</v>
      </c>
      <c r="M62" s="608">
        <v>9.5659122939953569E-3</v>
      </c>
      <c r="N62" s="388">
        <v>0</v>
      </c>
      <c r="O62" s="388">
        <v>0</v>
      </c>
      <c r="P62" s="472"/>
    </row>
    <row r="63" spans="2:16" x14ac:dyDescent="0.3">
      <c r="B63" s="1008"/>
      <c r="C63" s="488" t="s">
        <v>933</v>
      </c>
      <c r="D63" s="388">
        <v>3</v>
      </c>
      <c r="E63" s="388">
        <v>72</v>
      </c>
      <c r="F63" s="603">
        <v>0.26098814624422778</v>
      </c>
      <c r="G63" s="388">
        <v>22</v>
      </c>
      <c r="H63" s="603">
        <v>1.1232951164017293E-5</v>
      </c>
      <c r="I63" s="388">
        <v>0</v>
      </c>
      <c r="J63" s="671">
        <v>3.5271637107828812E-3</v>
      </c>
      <c r="K63" s="388"/>
      <c r="L63" s="388">
        <v>1</v>
      </c>
      <c r="M63" s="608">
        <v>2.4825436592084714E-2</v>
      </c>
      <c r="N63" s="388">
        <v>0</v>
      </c>
      <c r="O63" s="388">
        <v>0</v>
      </c>
      <c r="P63" s="472"/>
    </row>
    <row r="64" spans="2:16" x14ac:dyDescent="0.3">
      <c r="B64" s="1008"/>
      <c r="C64" s="174" t="s">
        <v>934</v>
      </c>
      <c r="D64" s="388">
        <v>4</v>
      </c>
      <c r="E64" s="388">
        <v>50</v>
      </c>
      <c r="F64" s="603">
        <v>0.2373433377045587</v>
      </c>
      <c r="G64" s="388">
        <v>16</v>
      </c>
      <c r="H64" s="603">
        <v>2.0471875989591724E-5</v>
      </c>
      <c r="I64" s="388">
        <v>0</v>
      </c>
      <c r="J64" s="671">
        <v>3.5319245539208633E-3</v>
      </c>
      <c r="K64" s="388"/>
      <c r="L64" s="388">
        <v>1</v>
      </c>
      <c r="M64" s="608">
        <v>4.0735940239088095E-2</v>
      </c>
      <c r="N64" s="388">
        <v>0</v>
      </c>
      <c r="O64" s="388">
        <v>0</v>
      </c>
      <c r="P64" s="472"/>
    </row>
    <row r="65" spans="2:16" x14ac:dyDescent="0.3">
      <c r="B65" s="1008"/>
      <c r="C65" s="174" t="s">
        <v>935</v>
      </c>
      <c r="D65" s="388">
        <v>7</v>
      </c>
      <c r="E65" s="388">
        <v>37</v>
      </c>
      <c r="F65" s="603">
        <v>0.19125024255220263</v>
      </c>
      <c r="G65" s="388">
        <v>14</v>
      </c>
      <c r="H65" s="603">
        <v>3.595084994919009E-5</v>
      </c>
      <c r="I65" s="388">
        <v>0</v>
      </c>
      <c r="J65" s="671">
        <v>3.5401735529325168E-3</v>
      </c>
      <c r="K65" s="388"/>
      <c r="L65" s="388">
        <v>1</v>
      </c>
      <c r="M65" s="608">
        <v>6.4359492731850945E-2</v>
      </c>
      <c r="N65" s="388">
        <v>0</v>
      </c>
      <c r="O65" s="388">
        <v>0</v>
      </c>
      <c r="P65" s="472"/>
    </row>
    <row r="66" spans="2:16" x14ac:dyDescent="0.3">
      <c r="B66" s="1008"/>
      <c r="C66" s="174" t="s">
        <v>936</v>
      </c>
      <c r="D66" s="388">
        <v>10</v>
      </c>
      <c r="E66" s="388">
        <v>38</v>
      </c>
      <c r="F66" s="603">
        <v>9.2381139418204417E-2</v>
      </c>
      <c r="G66" s="388">
        <v>13</v>
      </c>
      <c r="H66" s="603">
        <v>6.1561423017629499E-5</v>
      </c>
      <c r="I66" s="388">
        <v>0</v>
      </c>
      <c r="J66" s="671">
        <v>3.5805749826327564E-3</v>
      </c>
      <c r="K66" s="388"/>
      <c r="L66" s="388">
        <v>1</v>
      </c>
      <c r="M66" s="608">
        <v>9.9762259039461634E-2</v>
      </c>
      <c r="N66" s="388">
        <v>0</v>
      </c>
      <c r="O66" s="388">
        <v>0</v>
      </c>
      <c r="P66" s="472"/>
    </row>
    <row r="67" spans="2:16" x14ac:dyDescent="0.3">
      <c r="B67" s="1008"/>
      <c r="C67" s="174" t="s">
        <v>937</v>
      </c>
      <c r="D67" s="388">
        <v>19</v>
      </c>
      <c r="E67" s="388">
        <v>25</v>
      </c>
      <c r="F67" s="603">
        <v>0.11496717729494502</v>
      </c>
      <c r="G67" s="388">
        <v>22</v>
      </c>
      <c r="H67" s="603">
        <v>1.4162440990469298E-4</v>
      </c>
      <c r="I67" s="388">
        <v>0</v>
      </c>
      <c r="J67" s="671">
        <v>3.5435854209609203E-3</v>
      </c>
      <c r="K67" s="388"/>
      <c r="L67" s="388">
        <v>4</v>
      </c>
      <c r="M67" s="608">
        <v>0.1852304098870689</v>
      </c>
      <c r="N67" s="388">
        <v>0</v>
      </c>
      <c r="O67" s="388">
        <v>0</v>
      </c>
      <c r="P67" s="472"/>
    </row>
    <row r="68" spans="2:16" x14ac:dyDescent="0.3">
      <c r="B68" s="1008"/>
      <c r="C68" s="488" t="s">
        <v>938</v>
      </c>
      <c r="D68" s="388">
        <v>11</v>
      </c>
      <c r="E68" s="388">
        <v>20</v>
      </c>
      <c r="F68" s="603">
        <v>0.10301862751283812</v>
      </c>
      <c r="G68" s="388">
        <v>13</v>
      </c>
      <c r="H68" s="603">
        <v>1.0779169539421447E-4</v>
      </c>
      <c r="I68" s="388">
        <v>0</v>
      </c>
      <c r="J68" s="671">
        <v>3.5491092055765588E-3</v>
      </c>
      <c r="K68" s="388"/>
      <c r="L68" s="388">
        <v>2</v>
      </c>
      <c r="M68" s="608">
        <v>0.15248297614675094</v>
      </c>
      <c r="N68" s="388">
        <v>0</v>
      </c>
      <c r="O68" s="388">
        <v>0</v>
      </c>
      <c r="P68" s="472"/>
    </row>
    <row r="69" spans="2:16" x14ac:dyDescent="0.3">
      <c r="B69" s="1008"/>
      <c r="C69" s="488" t="s">
        <v>939</v>
      </c>
      <c r="D69" s="388">
        <v>8</v>
      </c>
      <c r="E69" s="388">
        <v>6</v>
      </c>
      <c r="F69" s="603">
        <v>0.1566309794115856</v>
      </c>
      <c r="G69" s="388">
        <v>9</v>
      </c>
      <c r="H69" s="603">
        <v>1.9024944111688607E-4</v>
      </c>
      <c r="I69" s="388">
        <v>0</v>
      </c>
      <c r="J69" s="671">
        <v>3.5356465309477701E-3</v>
      </c>
      <c r="K69" s="388"/>
      <c r="L69" s="388">
        <v>2</v>
      </c>
      <c r="M69" s="608">
        <v>0.23229565460011203</v>
      </c>
      <c r="N69" s="388">
        <v>0</v>
      </c>
      <c r="O69" s="388">
        <v>0</v>
      </c>
      <c r="P69" s="472"/>
    </row>
    <row r="70" spans="2:16" x14ac:dyDescent="0.3">
      <c r="B70" s="1008"/>
      <c r="C70" s="174" t="s">
        <v>940</v>
      </c>
      <c r="D70" s="388">
        <v>7</v>
      </c>
      <c r="E70" s="388">
        <v>3</v>
      </c>
      <c r="F70" s="603">
        <v>0.19539149991869659</v>
      </c>
      <c r="G70" s="388">
        <v>7</v>
      </c>
      <c r="H70" s="603">
        <v>4.1614914235014766E-4</v>
      </c>
      <c r="I70" s="388">
        <v>0</v>
      </c>
      <c r="J70" s="671">
        <v>3.5601946584076479E-3</v>
      </c>
      <c r="K70" s="388"/>
      <c r="L70" s="388">
        <v>3</v>
      </c>
      <c r="M70" s="608">
        <v>0.40186051936578138</v>
      </c>
      <c r="N70" s="388">
        <v>0</v>
      </c>
      <c r="O70" s="388">
        <v>0</v>
      </c>
      <c r="P70" s="472"/>
    </row>
    <row r="71" spans="2:16" x14ac:dyDescent="0.3">
      <c r="B71" s="1008"/>
      <c r="C71" s="488" t="s">
        <v>941</v>
      </c>
      <c r="D71" s="388">
        <v>5</v>
      </c>
      <c r="E71" s="388">
        <v>2</v>
      </c>
      <c r="F71" s="603">
        <v>0.19432827769223279</v>
      </c>
      <c r="G71" s="388">
        <v>5</v>
      </c>
      <c r="H71" s="603">
        <v>3.3427793799200136E-4</v>
      </c>
      <c r="I71" s="388">
        <v>0</v>
      </c>
      <c r="J71" s="671">
        <v>3.5471252214582046E-3</v>
      </c>
      <c r="K71" s="388"/>
      <c r="L71" s="388">
        <v>2</v>
      </c>
      <c r="M71" s="608">
        <v>0.34845850670136086</v>
      </c>
      <c r="N71" s="388">
        <v>0</v>
      </c>
      <c r="O71" s="388">
        <v>0</v>
      </c>
      <c r="P71" s="472"/>
    </row>
    <row r="72" spans="2:16" x14ac:dyDescent="0.3">
      <c r="B72" s="1008"/>
      <c r="C72" s="488" t="s">
        <v>942</v>
      </c>
      <c r="D72" s="388">
        <v>2</v>
      </c>
      <c r="E72" s="388">
        <v>1</v>
      </c>
      <c r="F72" s="603">
        <v>0.1977839439223005</v>
      </c>
      <c r="G72" s="388">
        <v>2</v>
      </c>
      <c r="H72" s="603">
        <v>5.8648624151528119E-4</v>
      </c>
      <c r="I72" s="388">
        <v>0</v>
      </c>
      <c r="J72" s="671">
        <v>3.5873862698556861E-3</v>
      </c>
      <c r="K72" s="388"/>
      <c r="L72" s="388">
        <v>1</v>
      </c>
      <c r="M72" s="608">
        <v>0.51296605394476569</v>
      </c>
      <c r="N72" s="388">
        <v>0</v>
      </c>
      <c r="O72" s="388">
        <v>0</v>
      </c>
      <c r="P72" s="472"/>
    </row>
    <row r="73" spans="2:16" x14ac:dyDescent="0.3">
      <c r="B73" s="1008"/>
      <c r="C73" s="174" t="s">
        <v>943</v>
      </c>
      <c r="D73" s="388">
        <v>2</v>
      </c>
      <c r="E73" s="388">
        <v>2</v>
      </c>
      <c r="F73" s="603">
        <v>0.22829964068438049</v>
      </c>
      <c r="G73" s="388">
        <v>3</v>
      </c>
      <c r="H73" s="603">
        <v>2.0714875672438863E-3</v>
      </c>
      <c r="I73" s="388">
        <v>0</v>
      </c>
      <c r="J73" s="671">
        <v>3.5627991045513148E-3</v>
      </c>
      <c r="K73" s="388"/>
      <c r="L73" s="388">
        <v>2</v>
      </c>
      <c r="M73" s="608">
        <v>0.93998570722408248</v>
      </c>
      <c r="N73" s="388">
        <v>0</v>
      </c>
      <c r="O73" s="388">
        <v>0</v>
      </c>
      <c r="P73" s="472"/>
    </row>
    <row r="74" spans="2:16" x14ac:dyDescent="0.3">
      <c r="B74" s="1008"/>
      <c r="C74" s="488" t="s">
        <v>945</v>
      </c>
      <c r="D74" s="388">
        <v>1</v>
      </c>
      <c r="E74" s="388">
        <v>0</v>
      </c>
      <c r="F74" s="603">
        <v>0.19429009376820966</v>
      </c>
      <c r="G74" s="388">
        <v>1</v>
      </c>
      <c r="H74" s="603">
        <v>1.2393848209772294E-3</v>
      </c>
      <c r="I74" s="388">
        <v>0</v>
      </c>
      <c r="J74" s="671">
        <v>3.5547792513707199E-3</v>
      </c>
      <c r="K74" s="388"/>
      <c r="L74" s="388">
        <v>1</v>
      </c>
      <c r="M74" s="608">
        <v>0.77942346587130351</v>
      </c>
      <c r="N74" s="388">
        <v>0</v>
      </c>
      <c r="O74" s="388">
        <v>0</v>
      </c>
      <c r="P74" s="472"/>
    </row>
    <row r="75" spans="2:16" x14ac:dyDescent="0.3">
      <c r="B75" s="1008"/>
      <c r="C75" s="488" t="s">
        <v>946</v>
      </c>
      <c r="D75" s="388">
        <v>0</v>
      </c>
      <c r="E75" s="388">
        <v>0</v>
      </c>
      <c r="F75" s="603">
        <v>0</v>
      </c>
      <c r="G75" s="388">
        <v>0</v>
      </c>
      <c r="H75" s="603">
        <v>0</v>
      </c>
      <c r="I75" s="388">
        <v>0</v>
      </c>
      <c r="J75" s="671">
        <v>0</v>
      </c>
      <c r="K75" s="388"/>
      <c r="L75" s="388">
        <v>0</v>
      </c>
      <c r="M75" s="608" t="s">
        <v>944</v>
      </c>
      <c r="N75" s="388">
        <v>0</v>
      </c>
      <c r="O75" s="388">
        <v>0</v>
      </c>
      <c r="P75" s="472"/>
    </row>
    <row r="76" spans="2:16" x14ac:dyDescent="0.3">
      <c r="B76" s="1008"/>
      <c r="C76" s="488" t="s">
        <v>947</v>
      </c>
      <c r="D76" s="388">
        <v>1</v>
      </c>
      <c r="E76" s="388">
        <v>1</v>
      </c>
      <c r="F76" s="603">
        <v>0.23829132139324732</v>
      </c>
      <c r="G76" s="388">
        <v>1</v>
      </c>
      <c r="H76" s="603">
        <v>3.0657653550605749E-3</v>
      </c>
      <c r="I76" s="388">
        <v>0</v>
      </c>
      <c r="J76" s="671">
        <v>3.572382009925431E-3</v>
      </c>
      <c r="K76" s="388"/>
      <c r="L76" s="388">
        <v>1</v>
      </c>
      <c r="M76" s="608">
        <v>1.1318411852349322</v>
      </c>
      <c r="N76" s="388">
        <v>0</v>
      </c>
      <c r="O76" s="388">
        <v>0</v>
      </c>
      <c r="P76" s="472"/>
    </row>
    <row r="77" spans="2:16" x14ac:dyDescent="0.3">
      <c r="B77" s="1008"/>
      <c r="C77" s="174" t="s">
        <v>948</v>
      </c>
      <c r="D77" s="388">
        <v>2</v>
      </c>
      <c r="E77" s="388">
        <v>0</v>
      </c>
      <c r="F77" s="603">
        <v>0</v>
      </c>
      <c r="G77" s="388">
        <v>2</v>
      </c>
      <c r="H77" s="603">
        <v>0.01</v>
      </c>
      <c r="I77" s="388">
        <v>0</v>
      </c>
      <c r="J77" s="671">
        <v>3.1710648392858161E-3</v>
      </c>
      <c r="K77" s="388"/>
      <c r="L77" s="388">
        <v>2</v>
      </c>
      <c r="M77" s="608">
        <v>1.1915267567778058</v>
      </c>
      <c r="N77" s="388">
        <v>0</v>
      </c>
      <c r="O77" s="388">
        <v>0</v>
      </c>
      <c r="P77" s="472"/>
    </row>
    <row r="78" spans="2:16" x14ac:dyDescent="0.3">
      <c r="B78" s="1009"/>
      <c r="C78" s="485" t="s">
        <v>949</v>
      </c>
      <c r="D78" s="486">
        <v>59</v>
      </c>
      <c r="E78" s="486">
        <v>551</v>
      </c>
      <c r="F78" s="604">
        <v>0.16745877783871294</v>
      </c>
      <c r="G78" s="486">
        <v>196</v>
      </c>
      <c r="H78" s="604">
        <v>1.5940319801048142E-3</v>
      </c>
      <c r="I78" s="486">
        <v>0</v>
      </c>
      <c r="J78" s="604">
        <v>3.5060766701780549E-3</v>
      </c>
      <c r="K78" s="486"/>
      <c r="L78" s="486">
        <v>16</v>
      </c>
      <c r="M78" s="609">
        <v>7.9942419211033788E-2</v>
      </c>
      <c r="N78" s="486">
        <v>1</v>
      </c>
      <c r="O78" s="486">
        <v>-1</v>
      </c>
      <c r="P78" s="472"/>
    </row>
    <row r="79" spans="2:16" x14ac:dyDescent="0.3">
      <c r="B79" s="1007" t="s">
        <v>953</v>
      </c>
      <c r="C79" s="480" t="s">
        <v>931</v>
      </c>
      <c r="D79" s="373">
        <v>20</v>
      </c>
      <c r="E79" s="481">
        <v>77</v>
      </c>
      <c r="F79" s="602">
        <v>0.2679316013485839</v>
      </c>
      <c r="G79" s="481">
        <v>36</v>
      </c>
      <c r="H79" s="602">
        <v>8.4354692875701498E-6</v>
      </c>
      <c r="I79" s="481">
        <v>0</v>
      </c>
      <c r="J79" s="672">
        <v>2.7573246211575241E-3</v>
      </c>
      <c r="K79" s="481"/>
      <c r="L79" s="481">
        <v>2</v>
      </c>
      <c r="M79" s="607">
        <v>4.8143113928215069E-2</v>
      </c>
      <c r="N79" s="481">
        <v>0</v>
      </c>
      <c r="O79" s="481">
        <v>0</v>
      </c>
      <c r="P79" s="472"/>
    </row>
    <row r="80" spans="2:16" x14ac:dyDescent="0.3">
      <c r="B80" s="1008"/>
      <c r="C80" s="488" t="s">
        <v>932</v>
      </c>
      <c r="D80" s="388">
        <v>10</v>
      </c>
      <c r="E80" s="388">
        <v>39</v>
      </c>
      <c r="F80" s="603">
        <v>0.25254450948388713</v>
      </c>
      <c r="G80" s="388">
        <v>18</v>
      </c>
      <c r="H80" s="603">
        <v>5.2734339444136965E-6</v>
      </c>
      <c r="I80" s="388">
        <v>0</v>
      </c>
      <c r="J80" s="671">
        <v>2.6680827082057779E-3</v>
      </c>
      <c r="K80" s="388"/>
      <c r="L80" s="388">
        <v>1</v>
      </c>
      <c r="M80" s="608">
        <v>3.2637481575798336E-2</v>
      </c>
      <c r="N80" s="388">
        <v>0</v>
      </c>
      <c r="O80" s="388">
        <v>0</v>
      </c>
      <c r="P80" s="472"/>
    </row>
    <row r="81" spans="2:16" x14ac:dyDescent="0.3">
      <c r="B81" s="1008"/>
      <c r="C81" s="488" t="s">
        <v>933</v>
      </c>
      <c r="D81" s="388">
        <v>10</v>
      </c>
      <c r="E81" s="388">
        <v>38</v>
      </c>
      <c r="F81" s="603">
        <v>0.28391389672787831</v>
      </c>
      <c r="G81" s="388">
        <v>18</v>
      </c>
      <c r="H81" s="603">
        <v>1.1482631408232586E-5</v>
      </c>
      <c r="I81" s="388">
        <v>0</v>
      </c>
      <c r="J81" s="671">
        <v>2.8433244747994402E-3</v>
      </c>
      <c r="K81" s="388"/>
      <c r="L81" s="388">
        <v>1</v>
      </c>
      <c r="M81" s="608">
        <v>6.3085443925715204E-2</v>
      </c>
      <c r="N81" s="388">
        <v>0</v>
      </c>
      <c r="O81" s="388">
        <v>0</v>
      </c>
      <c r="P81" s="472"/>
    </row>
    <row r="82" spans="2:16" x14ac:dyDescent="0.3">
      <c r="B82" s="1008"/>
      <c r="C82" s="174" t="s">
        <v>934</v>
      </c>
      <c r="D82" s="388">
        <v>13</v>
      </c>
      <c r="E82" s="388">
        <v>33</v>
      </c>
      <c r="F82" s="603">
        <v>0.23854758514409422</v>
      </c>
      <c r="G82" s="388">
        <v>18</v>
      </c>
      <c r="H82" s="603">
        <v>2.0928337565508945E-5</v>
      </c>
      <c r="I82" s="388">
        <v>0</v>
      </c>
      <c r="J82" s="671">
        <v>2.7493562762655392E-3</v>
      </c>
      <c r="K82" s="388"/>
      <c r="L82" s="388">
        <v>2</v>
      </c>
      <c r="M82" s="608">
        <v>9.2708469473072957E-2</v>
      </c>
      <c r="N82" s="388">
        <v>0</v>
      </c>
      <c r="O82" s="388">
        <v>0</v>
      </c>
      <c r="P82" s="472"/>
    </row>
    <row r="83" spans="2:16" x14ac:dyDescent="0.3">
      <c r="B83" s="1008"/>
      <c r="C83" s="174" t="s">
        <v>935</v>
      </c>
      <c r="D83" s="388">
        <v>18</v>
      </c>
      <c r="E83" s="388">
        <v>25</v>
      </c>
      <c r="F83" s="603">
        <v>0.22409279946934854</v>
      </c>
      <c r="G83" s="388">
        <v>20</v>
      </c>
      <c r="H83" s="603">
        <v>3.6647596328699728E-5</v>
      </c>
      <c r="I83" s="388">
        <v>0</v>
      </c>
      <c r="J83" s="671">
        <v>2.8943581771342318E-3</v>
      </c>
      <c r="K83" s="388"/>
      <c r="L83" s="388">
        <v>3</v>
      </c>
      <c r="M83" s="608">
        <v>0.14002567830915377</v>
      </c>
      <c r="N83" s="388">
        <v>0</v>
      </c>
      <c r="O83" s="388">
        <v>0</v>
      </c>
      <c r="P83" s="472"/>
    </row>
    <row r="84" spans="2:16" x14ac:dyDescent="0.3">
      <c r="B84" s="1008"/>
      <c r="C84" s="174" t="s">
        <v>936</v>
      </c>
      <c r="D84" s="388">
        <v>15</v>
      </c>
      <c r="E84" s="388">
        <v>11</v>
      </c>
      <c r="F84" s="603">
        <v>0.22951200041436881</v>
      </c>
      <c r="G84" s="388">
        <v>14</v>
      </c>
      <c r="H84" s="603">
        <v>6.2782073534361336E-5</v>
      </c>
      <c r="I84" s="388">
        <v>0</v>
      </c>
      <c r="J84" s="671">
        <v>2.8414891421596738E-3</v>
      </c>
      <c r="K84" s="388"/>
      <c r="L84" s="388">
        <v>3</v>
      </c>
      <c r="M84" s="608">
        <v>0.18674944386970557</v>
      </c>
      <c r="N84" s="388">
        <v>0</v>
      </c>
      <c r="O84" s="388">
        <v>0</v>
      </c>
      <c r="P84" s="472"/>
    </row>
    <row r="85" spans="2:16" x14ac:dyDescent="0.3">
      <c r="B85" s="1008"/>
      <c r="C85" s="174" t="s">
        <v>937</v>
      </c>
      <c r="D85" s="388">
        <v>38</v>
      </c>
      <c r="E85" s="388">
        <v>19</v>
      </c>
      <c r="F85" s="603">
        <v>0.25619882935516552</v>
      </c>
      <c r="G85" s="388">
        <v>39</v>
      </c>
      <c r="H85" s="603">
        <v>1.5128984261589116E-4</v>
      </c>
      <c r="I85" s="388">
        <v>0</v>
      </c>
      <c r="J85" s="671">
        <v>2.8135862213578885E-3</v>
      </c>
      <c r="K85" s="388"/>
      <c r="L85" s="388">
        <v>10</v>
      </c>
      <c r="M85" s="608">
        <v>0.26668424086827608</v>
      </c>
      <c r="N85" s="388">
        <v>0</v>
      </c>
      <c r="O85" s="388">
        <v>0</v>
      </c>
      <c r="P85" s="472"/>
    </row>
    <row r="86" spans="2:16" x14ac:dyDescent="0.3">
      <c r="B86" s="1008"/>
      <c r="C86" s="488" t="s">
        <v>938</v>
      </c>
      <c r="D86" s="388">
        <v>18</v>
      </c>
      <c r="E86" s="388">
        <v>13</v>
      </c>
      <c r="F86" s="603">
        <v>0.25165689113291589</v>
      </c>
      <c r="G86" s="388">
        <v>20</v>
      </c>
      <c r="H86" s="603">
        <v>1.0974395645960764E-4</v>
      </c>
      <c r="I86" s="388">
        <v>0</v>
      </c>
      <c r="J86" s="671">
        <v>2.6398555189945851E-3</v>
      </c>
      <c r="K86" s="388"/>
      <c r="L86" s="388">
        <v>4</v>
      </c>
      <c r="M86" s="608">
        <v>0.22539591407112389</v>
      </c>
      <c r="N86" s="388">
        <v>0</v>
      </c>
      <c r="O86" s="388">
        <v>0</v>
      </c>
      <c r="P86" s="472"/>
    </row>
    <row r="87" spans="2:16" x14ac:dyDescent="0.3">
      <c r="B87" s="1008"/>
      <c r="C87" s="488" t="s">
        <v>939</v>
      </c>
      <c r="D87" s="388">
        <v>20</v>
      </c>
      <c r="E87" s="388">
        <v>6</v>
      </c>
      <c r="F87" s="603">
        <v>0.2664659560134236</v>
      </c>
      <c r="G87" s="388">
        <v>19</v>
      </c>
      <c r="H87" s="603">
        <v>1.934874653550721E-4</v>
      </c>
      <c r="I87" s="388">
        <v>0</v>
      </c>
      <c r="J87" s="671">
        <v>2.9900422634546288E-3</v>
      </c>
      <c r="K87" s="388"/>
      <c r="L87" s="388">
        <v>6</v>
      </c>
      <c r="M87" s="608">
        <v>0.30862026387580876</v>
      </c>
      <c r="N87" s="388">
        <v>0</v>
      </c>
      <c r="O87" s="388">
        <v>0</v>
      </c>
      <c r="P87" s="472"/>
    </row>
    <row r="88" spans="2:16" x14ac:dyDescent="0.3">
      <c r="B88" s="1008"/>
      <c r="C88" s="174" t="s">
        <v>940</v>
      </c>
      <c r="D88" s="388">
        <v>13</v>
      </c>
      <c r="E88" s="388">
        <v>3</v>
      </c>
      <c r="F88" s="603">
        <v>0.38951590910236417</v>
      </c>
      <c r="G88" s="388">
        <v>13</v>
      </c>
      <c r="H88" s="603">
        <v>4.1885220198043931E-4</v>
      </c>
      <c r="I88" s="388">
        <v>0</v>
      </c>
      <c r="J88" s="671">
        <v>3.2353234025389831E-3</v>
      </c>
      <c r="K88" s="388"/>
      <c r="L88" s="388">
        <v>5</v>
      </c>
      <c r="M88" s="608">
        <v>0.37818246795036142</v>
      </c>
      <c r="N88" s="388">
        <v>0</v>
      </c>
      <c r="O88" s="388">
        <v>0</v>
      </c>
      <c r="P88" s="472"/>
    </row>
    <row r="89" spans="2:16" x14ac:dyDescent="0.3">
      <c r="B89" s="1008"/>
      <c r="C89" s="488" t="s">
        <v>941</v>
      </c>
      <c r="D89" s="388">
        <v>9</v>
      </c>
      <c r="E89" s="388">
        <v>3</v>
      </c>
      <c r="F89" s="603">
        <v>0.30979190458996725</v>
      </c>
      <c r="G89" s="388">
        <v>9</v>
      </c>
      <c r="H89" s="603">
        <v>3.3892020527823223E-4</v>
      </c>
      <c r="I89" s="388">
        <v>0</v>
      </c>
      <c r="J89" s="671">
        <v>3.116486912471047E-3</v>
      </c>
      <c r="K89" s="388"/>
      <c r="L89" s="388">
        <v>3</v>
      </c>
      <c r="M89" s="608">
        <v>0.35695281894449699</v>
      </c>
      <c r="N89" s="388">
        <v>0</v>
      </c>
      <c r="O89" s="388">
        <v>0</v>
      </c>
      <c r="P89" s="472"/>
    </row>
    <row r="90" spans="2:16" x14ac:dyDescent="0.3">
      <c r="B90" s="1008"/>
      <c r="C90" s="488" t="s">
        <v>942</v>
      </c>
      <c r="D90" s="388">
        <v>4</v>
      </c>
      <c r="E90" s="388">
        <v>1</v>
      </c>
      <c r="F90" s="603">
        <v>0.65333700336531586</v>
      </c>
      <c r="G90" s="388">
        <v>4</v>
      </c>
      <c r="H90" s="603">
        <v>5.9535676892884433E-4</v>
      </c>
      <c r="I90" s="388">
        <v>0</v>
      </c>
      <c r="J90" s="671">
        <v>3.4977362544943024E-3</v>
      </c>
      <c r="K90" s="388"/>
      <c r="L90" s="388">
        <v>2</v>
      </c>
      <c r="M90" s="608">
        <v>0.4250614420639065</v>
      </c>
      <c r="N90" s="388">
        <v>0</v>
      </c>
      <c r="O90" s="388">
        <v>0</v>
      </c>
      <c r="P90" s="472"/>
    </row>
    <row r="91" spans="2:16" x14ac:dyDescent="0.3">
      <c r="B91" s="1008"/>
      <c r="C91" s="174" t="s">
        <v>943</v>
      </c>
      <c r="D91" s="388">
        <v>4</v>
      </c>
      <c r="E91" s="388">
        <v>1</v>
      </c>
      <c r="F91" s="603">
        <v>0.27783403718633432</v>
      </c>
      <c r="G91" s="388">
        <v>4</v>
      </c>
      <c r="H91" s="603">
        <v>1.7282020817924427E-3</v>
      </c>
      <c r="I91" s="388">
        <v>0</v>
      </c>
      <c r="J91" s="671">
        <v>3.1715701663588493E-3</v>
      </c>
      <c r="K91" s="388"/>
      <c r="L91" s="388">
        <v>2</v>
      </c>
      <c r="M91" s="608">
        <v>0.50776147989337572</v>
      </c>
      <c r="N91" s="388">
        <v>0</v>
      </c>
      <c r="O91" s="388">
        <v>0</v>
      </c>
      <c r="P91" s="472"/>
    </row>
    <row r="92" spans="2:16" x14ac:dyDescent="0.3">
      <c r="B92" s="1008"/>
      <c r="C92" s="488" t="s">
        <v>945</v>
      </c>
      <c r="D92" s="388">
        <v>3</v>
      </c>
      <c r="E92" s="388">
        <v>1</v>
      </c>
      <c r="F92" s="603">
        <v>0.27967327742669851</v>
      </c>
      <c r="G92" s="388">
        <v>3</v>
      </c>
      <c r="H92" s="603">
        <v>1.2280221836368788E-3</v>
      </c>
      <c r="I92" s="388">
        <v>0</v>
      </c>
      <c r="J92" s="671">
        <v>3.2471946607124814E-3</v>
      </c>
      <c r="K92" s="388"/>
      <c r="L92" s="388">
        <v>1</v>
      </c>
      <c r="M92" s="608">
        <v>0.4702648981548001</v>
      </c>
      <c r="N92" s="388">
        <v>0</v>
      </c>
      <c r="O92" s="388">
        <v>0</v>
      </c>
      <c r="P92" s="472"/>
    </row>
    <row r="93" spans="2:16" x14ac:dyDescent="0.3">
      <c r="B93" s="1008"/>
      <c r="C93" s="488" t="s">
        <v>946</v>
      </c>
      <c r="D93" s="388">
        <v>0</v>
      </c>
      <c r="E93" s="388">
        <v>0</v>
      </c>
      <c r="F93" s="603">
        <v>0</v>
      </c>
      <c r="G93" s="388">
        <v>0</v>
      </c>
      <c r="H93" s="603">
        <v>0</v>
      </c>
      <c r="I93" s="388">
        <v>0</v>
      </c>
      <c r="J93" s="671">
        <v>0</v>
      </c>
      <c r="K93" s="388"/>
      <c r="L93" s="388">
        <v>0</v>
      </c>
      <c r="M93" s="608" t="s">
        <v>944</v>
      </c>
      <c r="N93" s="388">
        <v>0</v>
      </c>
      <c r="O93" s="388">
        <v>0</v>
      </c>
      <c r="P93" s="472"/>
    </row>
    <row r="94" spans="2:16" x14ac:dyDescent="0.3">
      <c r="B94" s="1008"/>
      <c r="C94" s="488" t="s">
        <v>947</v>
      </c>
      <c r="D94" s="388">
        <v>1</v>
      </c>
      <c r="E94" s="388">
        <v>0</v>
      </c>
      <c r="F94" s="603">
        <v>0</v>
      </c>
      <c r="G94" s="388">
        <v>1</v>
      </c>
      <c r="H94" s="603">
        <v>3.1811259145830563E-3</v>
      </c>
      <c r="I94" s="388">
        <v>0</v>
      </c>
      <c r="J94" s="671">
        <v>2.9518959439554589E-3</v>
      </c>
      <c r="K94" s="388"/>
      <c r="L94" s="388">
        <v>1</v>
      </c>
      <c r="M94" s="608">
        <v>0.61668164533195902</v>
      </c>
      <c r="N94" s="388">
        <v>0</v>
      </c>
      <c r="O94" s="388">
        <v>0</v>
      </c>
      <c r="P94" s="472"/>
    </row>
    <row r="95" spans="2:16" x14ac:dyDescent="0.3">
      <c r="B95" s="1008"/>
      <c r="C95" s="174" t="s">
        <v>948</v>
      </c>
      <c r="D95" s="388">
        <v>9</v>
      </c>
      <c r="E95" s="388">
        <v>1</v>
      </c>
      <c r="F95" s="603">
        <v>0.37565838011528091</v>
      </c>
      <c r="G95" s="388">
        <v>10</v>
      </c>
      <c r="H95" s="603">
        <v>0.01</v>
      </c>
      <c r="I95" s="388">
        <v>0</v>
      </c>
      <c r="J95" s="671">
        <v>7.5051494910702123E-3</v>
      </c>
      <c r="K95" s="388"/>
      <c r="L95" s="388">
        <v>32</v>
      </c>
      <c r="M95" s="608">
        <v>3.2756177726542037</v>
      </c>
      <c r="N95" s="388">
        <v>5</v>
      </c>
      <c r="O95" s="388">
        <v>-8</v>
      </c>
      <c r="P95" s="472"/>
    </row>
    <row r="96" spans="2:16" x14ac:dyDescent="0.3">
      <c r="B96" s="1009"/>
      <c r="C96" s="485" t="s">
        <v>949</v>
      </c>
      <c r="D96" s="486">
        <v>129</v>
      </c>
      <c r="E96" s="486">
        <v>171</v>
      </c>
      <c r="F96" s="604">
        <v>0.28241139276694255</v>
      </c>
      <c r="G96" s="486">
        <v>154</v>
      </c>
      <c r="H96" s="604">
        <v>1.5533922003881143E-3</v>
      </c>
      <c r="I96" s="486">
        <v>0</v>
      </c>
      <c r="J96" s="604">
        <v>3.4960196872553628E-3</v>
      </c>
      <c r="K96" s="486"/>
      <c r="L96" s="486">
        <v>58</v>
      </c>
      <c r="M96" s="609">
        <v>0.37755210013409485</v>
      </c>
      <c r="N96" s="486">
        <v>5</v>
      </c>
      <c r="O96" s="486">
        <v>-9</v>
      </c>
      <c r="P96" s="472"/>
    </row>
    <row r="97" spans="2:16" x14ac:dyDescent="0.3">
      <c r="B97" s="1007" t="s">
        <v>954</v>
      </c>
      <c r="C97" s="480" t="s">
        <v>931</v>
      </c>
      <c r="D97" s="373">
        <v>385</v>
      </c>
      <c r="E97" s="481">
        <v>635</v>
      </c>
      <c r="F97" s="602">
        <v>0.52629999999999999</v>
      </c>
      <c r="G97" s="481">
        <v>717</v>
      </c>
      <c r="H97" s="602">
        <v>5.0000000000000004E-6</v>
      </c>
      <c r="I97" s="481">
        <v>135834</v>
      </c>
      <c r="J97" s="672">
        <v>1.1949999999999999E-3</v>
      </c>
      <c r="K97" s="481"/>
      <c r="L97" s="481">
        <v>31</v>
      </c>
      <c r="M97" s="607">
        <v>4.2986500855425297E-2</v>
      </c>
      <c r="N97" s="481">
        <v>0</v>
      </c>
      <c r="O97" s="481">
        <v>0</v>
      </c>
      <c r="P97" s="472"/>
    </row>
    <row r="98" spans="2:16" x14ac:dyDescent="0.3">
      <c r="B98" s="1008"/>
      <c r="C98" s="488" t="s">
        <v>932</v>
      </c>
      <c r="D98" s="388">
        <v>210</v>
      </c>
      <c r="E98" s="388">
        <v>471</v>
      </c>
      <c r="F98" s="603">
        <v>0.63160000000000005</v>
      </c>
      <c r="G98" s="388">
        <v>503</v>
      </c>
      <c r="H98" s="603">
        <v>3.9999999999999998E-6</v>
      </c>
      <c r="I98" s="388">
        <v>96794</v>
      </c>
      <c r="J98" s="671">
        <v>9.4299999999999994E-4</v>
      </c>
      <c r="K98" s="388"/>
      <c r="L98" s="388">
        <v>13</v>
      </c>
      <c r="M98" s="608">
        <v>2.5675007789027458E-2</v>
      </c>
      <c r="N98" s="388">
        <v>0</v>
      </c>
      <c r="O98" s="388">
        <v>0</v>
      </c>
      <c r="P98" s="472"/>
    </row>
    <row r="99" spans="2:16" x14ac:dyDescent="0.3">
      <c r="B99" s="1008"/>
      <c r="C99" s="488" t="s">
        <v>933</v>
      </c>
      <c r="D99" s="388">
        <v>175</v>
      </c>
      <c r="E99" s="388">
        <v>164</v>
      </c>
      <c r="F99" s="603">
        <v>0.20930000000000001</v>
      </c>
      <c r="G99" s="388">
        <v>214</v>
      </c>
      <c r="H99" s="603">
        <v>1.0000000000000001E-5</v>
      </c>
      <c r="I99" s="388">
        <v>39040</v>
      </c>
      <c r="J99" s="671">
        <v>3.189E-3</v>
      </c>
      <c r="K99" s="388"/>
      <c r="L99" s="388">
        <v>18</v>
      </c>
      <c r="M99" s="608">
        <v>8.3746294595707829E-2</v>
      </c>
      <c r="N99" s="388">
        <v>0</v>
      </c>
      <c r="O99" s="388">
        <v>0</v>
      </c>
      <c r="P99" s="472"/>
    </row>
    <row r="100" spans="2:16" x14ac:dyDescent="0.3">
      <c r="B100" s="1008"/>
      <c r="C100" s="174" t="s">
        <v>934</v>
      </c>
      <c r="D100" s="388">
        <v>207</v>
      </c>
      <c r="E100" s="388">
        <v>133</v>
      </c>
      <c r="F100" s="603">
        <v>0.2268</v>
      </c>
      <c r="G100" s="388">
        <v>242</v>
      </c>
      <c r="H100" s="603">
        <v>1.8E-5</v>
      </c>
      <c r="I100" s="388">
        <v>35702</v>
      </c>
      <c r="J100" s="671">
        <v>4.5399999999999998E-3</v>
      </c>
      <c r="K100" s="388"/>
      <c r="L100" s="388">
        <v>33</v>
      </c>
      <c r="M100" s="608">
        <v>0.13756409427910737</v>
      </c>
      <c r="N100" s="388">
        <v>0</v>
      </c>
      <c r="O100" s="388">
        <v>0</v>
      </c>
      <c r="P100" s="472"/>
    </row>
    <row r="101" spans="2:16" x14ac:dyDescent="0.3">
      <c r="B101" s="1008"/>
      <c r="C101" s="174" t="s">
        <v>935</v>
      </c>
      <c r="D101" s="388">
        <v>335</v>
      </c>
      <c r="E101" s="388">
        <v>61</v>
      </c>
      <c r="F101" s="603">
        <v>0.25430000000000003</v>
      </c>
      <c r="G101" s="388">
        <v>368</v>
      </c>
      <c r="H101" s="603">
        <v>3.5000000000000004E-5</v>
      </c>
      <c r="I101" s="388">
        <v>16326</v>
      </c>
      <c r="J101" s="671">
        <v>1.6930000000000001E-3</v>
      </c>
      <c r="K101" s="388"/>
      <c r="L101" s="388">
        <v>61</v>
      </c>
      <c r="M101" s="608">
        <v>0.1645332775518715</v>
      </c>
      <c r="N101" s="388">
        <v>0</v>
      </c>
      <c r="O101" s="388">
        <v>0</v>
      </c>
      <c r="P101" s="472"/>
    </row>
    <row r="102" spans="2:16" x14ac:dyDescent="0.3">
      <c r="B102" s="1008"/>
      <c r="C102" s="174" t="s">
        <v>936</v>
      </c>
      <c r="D102" s="388">
        <v>441</v>
      </c>
      <c r="E102" s="388">
        <v>44</v>
      </c>
      <c r="F102" s="603">
        <v>0.43990000000000001</v>
      </c>
      <c r="G102" s="388">
        <v>474</v>
      </c>
      <c r="H102" s="603">
        <v>6.6000000000000005E-5</v>
      </c>
      <c r="I102" s="388">
        <v>19373</v>
      </c>
      <c r="J102" s="671">
        <v>8.6900000000000009E-4</v>
      </c>
      <c r="K102" s="388"/>
      <c r="L102" s="388">
        <v>80</v>
      </c>
      <c r="M102" s="608">
        <v>0.16834447501759628</v>
      </c>
      <c r="N102" s="388">
        <v>1</v>
      </c>
      <c r="O102" s="388">
        <v>-1</v>
      </c>
      <c r="P102" s="472"/>
    </row>
    <row r="103" spans="2:16" x14ac:dyDescent="0.3">
      <c r="B103" s="1008"/>
      <c r="C103" s="174" t="s">
        <v>937</v>
      </c>
      <c r="D103" s="388">
        <v>1151</v>
      </c>
      <c r="E103" s="388">
        <v>57</v>
      </c>
      <c r="F103" s="603">
        <v>0.61329999999999996</v>
      </c>
      <c r="G103" s="388">
        <v>1197</v>
      </c>
      <c r="H103" s="603">
        <v>1.5699999999999999E-4</v>
      </c>
      <c r="I103" s="388">
        <v>22620</v>
      </c>
      <c r="J103" s="671">
        <v>4.8010000000000006E-3</v>
      </c>
      <c r="K103" s="388"/>
      <c r="L103" s="388">
        <v>444</v>
      </c>
      <c r="M103" s="608">
        <v>0.37115297399657865</v>
      </c>
      <c r="N103" s="388">
        <v>5</v>
      </c>
      <c r="O103" s="388">
        <v>-6</v>
      </c>
      <c r="P103" s="472"/>
    </row>
    <row r="104" spans="2:16" x14ac:dyDescent="0.3">
      <c r="B104" s="1008"/>
      <c r="C104" s="488" t="s">
        <v>938</v>
      </c>
      <c r="D104" s="388">
        <v>967</v>
      </c>
      <c r="E104" s="388">
        <v>42</v>
      </c>
      <c r="F104" s="603">
        <v>0.59519999999999995</v>
      </c>
      <c r="G104" s="388">
        <v>1001</v>
      </c>
      <c r="H104" s="603">
        <v>1.25E-4</v>
      </c>
      <c r="I104" s="388">
        <v>14248</v>
      </c>
      <c r="J104" s="671">
        <v>4.032E-3</v>
      </c>
      <c r="K104" s="388"/>
      <c r="L104" s="388">
        <v>328</v>
      </c>
      <c r="M104" s="608">
        <v>0.32788415541857657</v>
      </c>
      <c r="N104" s="388">
        <v>3</v>
      </c>
      <c r="O104" s="388">
        <v>-3</v>
      </c>
      <c r="P104" s="472"/>
    </row>
    <row r="105" spans="2:16" x14ac:dyDescent="0.3">
      <c r="B105" s="1008"/>
      <c r="C105" s="488" t="s">
        <v>939</v>
      </c>
      <c r="D105" s="388">
        <v>184</v>
      </c>
      <c r="E105" s="388">
        <v>15</v>
      </c>
      <c r="F105" s="603">
        <v>0.63749999999999996</v>
      </c>
      <c r="G105" s="388">
        <v>195</v>
      </c>
      <c r="H105" s="603">
        <v>2.3499999999999999E-4</v>
      </c>
      <c r="I105" s="388">
        <v>8372</v>
      </c>
      <c r="J105" s="671">
        <v>6.6610000000000003E-3</v>
      </c>
      <c r="K105" s="388"/>
      <c r="L105" s="388">
        <v>116</v>
      </c>
      <c r="M105" s="608">
        <v>0.59281769864639045</v>
      </c>
      <c r="N105" s="388">
        <v>2</v>
      </c>
      <c r="O105" s="388">
        <v>-3</v>
      </c>
      <c r="P105" s="472"/>
    </row>
    <row r="106" spans="2:16" x14ac:dyDescent="0.3">
      <c r="B106" s="1008"/>
      <c r="C106" s="174" t="s">
        <v>940</v>
      </c>
      <c r="D106" s="388">
        <v>94</v>
      </c>
      <c r="E106" s="388">
        <v>7</v>
      </c>
      <c r="F106" s="603">
        <v>0.63080000000000003</v>
      </c>
      <c r="G106" s="388">
        <v>98</v>
      </c>
      <c r="H106" s="603">
        <v>5.5599999999999996E-4</v>
      </c>
      <c r="I106" s="388">
        <v>6216</v>
      </c>
      <c r="J106" s="671">
        <v>5.8079999999999998E-3</v>
      </c>
      <c r="K106" s="388"/>
      <c r="L106" s="388">
        <v>61</v>
      </c>
      <c r="M106" s="608">
        <v>0.62182118401136921</v>
      </c>
      <c r="N106" s="388">
        <v>2</v>
      </c>
      <c r="O106" s="388">
        <v>-3</v>
      </c>
      <c r="P106" s="472"/>
    </row>
    <row r="107" spans="2:16" x14ac:dyDescent="0.3">
      <c r="B107" s="1008"/>
      <c r="C107" s="488" t="s">
        <v>941</v>
      </c>
      <c r="D107" s="388">
        <v>62</v>
      </c>
      <c r="E107" s="388">
        <v>6</v>
      </c>
      <c r="F107" s="603">
        <v>0.63270000000000004</v>
      </c>
      <c r="G107" s="388">
        <v>65</v>
      </c>
      <c r="H107" s="603">
        <v>4.3700000000000005E-4</v>
      </c>
      <c r="I107" s="388">
        <v>3611</v>
      </c>
      <c r="J107" s="671">
        <v>5.9950000000000003E-3</v>
      </c>
      <c r="K107" s="388"/>
      <c r="L107" s="388">
        <v>41</v>
      </c>
      <c r="M107" s="608">
        <v>0.62430914302911134</v>
      </c>
      <c r="N107" s="388">
        <v>1</v>
      </c>
      <c r="O107" s="388">
        <v>-2</v>
      </c>
      <c r="P107" s="472"/>
    </row>
    <row r="108" spans="2:16" x14ac:dyDescent="0.3">
      <c r="B108" s="1008"/>
      <c r="C108" s="488" t="s">
        <v>942</v>
      </c>
      <c r="D108" s="388">
        <v>31</v>
      </c>
      <c r="E108" s="388">
        <v>2</v>
      </c>
      <c r="F108" s="603">
        <v>0.62639999999999996</v>
      </c>
      <c r="G108" s="388">
        <v>32</v>
      </c>
      <c r="H108" s="603">
        <v>7.8799999999999996E-4</v>
      </c>
      <c r="I108" s="388">
        <v>2605</v>
      </c>
      <c r="J108" s="671">
        <v>5.4419999999999998E-3</v>
      </c>
      <c r="K108" s="388"/>
      <c r="L108" s="388">
        <v>20</v>
      </c>
      <c r="M108" s="608">
        <v>0.6167709973439861</v>
      </c>
      <c r="N108" s="388">
        <v>1</v>
      </c>
      <c r="O108" s="388">
        <v>-1</v>
      </c>
      <c r="P108" s="472"/>
    </row>
    <row r="109" spans="2:16" x14ac:dyDescent="0.3">
      <c r="B109" s="1008"/>
      <c r="C109" s="174" t="s">
        <v>943</v>
      </c>
      <c r="D109" s="388">
        <v>46</v>
      </c>
      <c r="E109" s="388">
        <v>15</v>
      </c>
      <c r="F109" s="603">
        <v>6.7100000000000007E-2</v>
      </c>
      <c r="G109" s="388">
        <v>48</v>
      </c>
      <c r="H109" s="603">
        <v>3.039E-3</v>
      </c>
      <c r="I109" s="388">
        <v>8089</v>
      </c>
      <c r="J109" s="671">
        <v>7.3019999999999995E-3</v>
      </c>
      <c r="K109" s="388"/>
      <c r="L109" s="388">
        <v>68</v>
      </c>
      <c r="M109" s="608">
        <v>1.42553073745512</v>
      </c>
      <c r="N109" s="388">
        <v>8</v>
      </c>
      <c r="O109" s="388">
        <v>-6</v>
      </c>
      <c r="P109" s="472"/>
    </row>
    <row r="110" spans="2:16" x14ac:dyDescent="0.3">
      <c r="B110" s="1008"/>
      <c r="C110" s="488" t="s">
        <v>945</v>
      </c>
      <c r="D110" s="388">
        <v>14</v>
      </c>
      <c r="E110" s="388">
        <v>1</v>
      </c>
      <c r="F110" s="603">
        <v>0.5171</v>
      </c>
      <c r="G110" s="388">
        <v>15</v>
      </c>
      <c r="H110" s="603">
        <v>1.3980000000000002E-3</v>
      </c>
      <c r="I110" s="388">
        <v>1286</v>
      </c>
      <c r="J110" s="671">
        <v>6.4929999999999996E-3</v>
      </c>
      <c r="K110" s="388"/>
      <c r="L110" s="388">
        <v>14</v>
      </c>
      <c r="M110" s="608">
        <v>0.97797099166535473</v>
      </c>
      <c r="N110" s="388">
        <v>1</v>
      </c>
      <c r="O110" s="388">
        <v>-1</v>
      </c>
      <c r="P110" s="472"/>
    </row>
    <row r="111" spans="2:16" x14ac:dyDescent="0.3">
      <c r="B111" s="1008"/>
      <c r="C111" s="488" t="s">
        <v>946</v>
      </c>
      <c r="D111" s="388">
        <v>4</v>
      </c>
      <c r="E111" s="388">
        <v>0</v>
      </c>
      <c r="F111" s="603">
        <v>0.6452</v>
      </c>
      <c r="G111" s="388">
        <v>5</v>
      </c>
      <c r="H111" s="603">
        <v>2E-3</v>
      </c>
      <c r="I111" s="388">
        <v>690</v>
      </c>
      <c r="J111" s="671">
        <v>6.894E-3</v>
      </c>
      <c r="K111" s="388"/>
      <c r="L111" s="388">
        <v>7</v>
      </c>
      <c r="M111" s="608">
        <v>1.6284698104227355</v>
      </c>
      <c r="N111" s="388">
        <v>1</v>
      </c>
      <c r="O111" s="388">
        <v>-1</v>
      </c>
      <c r="P111" s="472"/>
    </row>
    <row r="112" spans="2:16" x14ac:dyDescent="0.3">
      <c r="B112" s="1008"/>
      <c r="C112" s="488" t="s">
        <v>947</v>
      </c>
      <c r="D112" s="388">
        <v>28</v>
      </c>
      <c r="E112" s="388">
        <v>14</v>
      </c>
      <c r="F112" s="603">
        <v>2.6499999999999999E-2</v>
      </c>
      <c r="G112" s="388">
        <v>28</v>
      </c>
      <c r="H112" s="603">
        <v>4.1250000000000002E-3</v>
      </c>
      <c r="I112" s="388">
        <v>6113</v>
      </c>
      <c r="J112" s="671">
        <v>7.8069999999999997E-3</v>
      </c>
      <c r="K112" s="388"/>
      <c r="L112" s="388">
        <v>46</v>
      </c>
      <c r="M112" s="608">
        <v>1.6242176256029366</v>
      </c>
      <c r="N112" s="388">
        <v>6</v>
      </c>
      <c r="O112" s="388">
        <v>-5</v>
      </c>
      <c r="P112" s="472"/>
    </row>
    <row r="113" spans="2:16" x14ac:dyDescent="0.3">
      <c r="B113" s="1008"/>
      <c r="C113" s="174" t="s">
        <v>948</v>
      </c>
      <c r="D113" s="388">
        <v>28</v>
      </c>
      <c r="E113" s="388">
        <v>1</v>
      </c>
      <c r="F113" s="603">
        <v>7.6127988651201531E-2</v>
      </c>
      <c r="G113" s="388">
        <v>27</v>
      </c>
      <c r="H113" s="603">
        <v>0.01</v>
      </c>
      <c r="I113" s="388">
        <v>1447</v>
      </c>
      <c r="J113" s="671">
        <v>6.1879999999999999E-3</v>
      </c>
      <c r="K113" s="388"/>
      <c r="L113" s="388">
        <v>47</v>
      </c>
      <c r="M113" s="608">
        <v>1.7352893204991291</v>
      </c>
      <c r="N113" s="388">
        <v>11</v>
      </c>
      <c r="O113" s="388">
        <v>-13</v>
      </c>
      <c r="P113" s="472"/>
    </row>
    <row r="114" spans="2:16" x14ac:dyDescent="0.3">
      <c r="B114" s="1009"/>
      <c r="C114" s="485" t="s">
        <v>949</v>
      </c>
      <c r="D114" s="486">
        <v>2685</v>
      </c>
      <c r="E114" s="486">
        <v>953</v>
      </c>
      <c r="F114" s="604">
        <v>0.35432849858140014</v>
      </c>
      <c r="G114" s="486">
        <v>3170</v>
      </c>
      <c r="H114" s="604">
        <v>1.7344999999999999E-3</v>
      </c>
      <c r="I114" s="486">
        <v>245607</v>
      </c>
      <c r="J114" s="604">
        <v>4.0495000000000001E-3</v>
      </c>
      <c r="K114" s="486"/>
      <c r="L114" s="486">
        <v>825</v>
      </c>
      <c r="M114" s="609">
        <v>0.26014817593902023</v>
      </c>
      <c r="N114" s="486">
        <v>27</v>
      </c>
      <c r="O114" s="486">
        <v>-29</v>
      </c>
      <c r="P114" s="472"/>
    </row>
    <row r="115" spans="2:16" ht="36.75" customHeight="1" x14ac:dyDescent="0.3">
      <c r="B115" s="1006" t="s">
        <v>955</v>
      </c>
      <c r="C115" s="1006"/>
      <c r="D115" s="484">
        <v>11040</v>
      </c>
      <c r="E115" s="484">
        <v>1832</v>
      </c>
      <c r="F115" s="619">
        <v>0.32683419758622223</v>
      </c>
      <c r="G115" s="484">
        <v>11796</v>
      </c>
      <c r="H115" s="606">
        <v>1.6970871232042265E-3</v>
      </c>
      <c r="I115" s="484">
        <v>269776</v>
      </c>
      <c r="J115" s="606">
        <v>2.1638083234482254E-3</v>
      </c>
      <c r="K115" s="586">
        <v>2.5</v>
      </c>
      <c r="L115" s="484">
        <v>1842</v>
      </c>
      <c r="M115" s="605">
        <v>0.15615462868769076</v>
      </c>
      <c r="N115" s="484">
        <v>55</v>
      </c>
      <c r="O115" s="484">
        <v>-63</v>
      </c>
    </row>
    <row r="116" spans="2:16" x14ac:dyDescent="0.3">
      <c r="M116" s="88" t="s">
        <v>944</v>
      </c>
    </row>
  </sheetData>
  <mergeCells count="8">
    <mergeCell ref="B5:B6"/>
    <mergeCell ref="B115:C115"/>
    <mergeCell ref="B7:B24"/>
    <mergeCell ref="B25:B42"/>
    <mergeCell ref="B43:B60"/>
    <mergeCell ref="B61:B78"/>
    <mergeCell ref="B79:B96"/>
    <mergeCell ref="B97:B114"/>
  </mergeCells>
  <pageMargins left="0.7" right="0.7" top="0.78740157499999996" bottom="0.78740157499999996" header="0.3" footer="0.3"/>
  <pageSetup paperSize="9" scale="10" orientation="landscape" r:id="rId1"/>
  <colBreaks count="1" manualBreakCount="1">
    <brk id="19"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4F65F-D5FB-4577-875A-7003B485F12D}">
  <sheetPr codeName="Tabelle31">
    <tabColor rgb="FFB1D7CD"/>
  </sheetPr>
  <dimension ref="B2:O61"/>
  <sheetViews>
    <sheetView showGridLines="0" zoomScaleNormal="100" workbookViewId="0">
      <pane ySplit="6" topLeftCell="A31" activePane="bottomLeft" state="frozen"/>
      <selection pane="bottomLeft" activeCell="D61" sqref="D61:E61"/>
    </sheetView>
  </sheetViews>
  <sheetFormatPr baseColWidth="10" defaultColWidth="11.5703125" defaultRowHeight="16.5" x14ac:dyDescent="0.3"/>
  <cols>
    <col min="1" max="1" width="5.7109375" style="88" customWidth="1"/>
    <col min="2" max="2" width="18.28515625" style="88" customWidth="1"/>
    <col min="3" max="3" width="19.7109375" style="88" customWidth="1"/>
    <col min="4" max="4" width="19" style="88" customWidth="1"/>
    <col min="5" max="5" width="19.7109375" style="88" customWidth="1"/>
    <col min="6" max="7" width="13.5703125" style="88" customWidth="1"/>
    <col min="8" max="8" width="19.7109375" style="88" customWidth="1"/>
    <col min="9" max="9" width="13.5703125" style="88" customWidth="1"/>
    <col min="10" max="13" width="19.7109375" style="88" customWidth="1"/>
    <col min="14" max="14" width="13.5703125" style="88" customWidth="1"/>
    <col min="15" max="15" width="16.140625" style="88" customWidth="1"/>
    <col min="16" max="16" width="11.5703125" style="88"/>
    <col min="17" max="17" width="22.5703125" style="88" customWidth="1"/>
    <col min="18" max="18" width="32.7109375" style="88" customWidth="1"/>
    <col min="19" max="16384" width="11.5703125" style="88"/>
  </cols>
  <sheetData>
    <row r="2" spans="2:15" x14ac:dyDescent="0.3">
      <c r="B2" s="157" t="s">
        <v>956</v>
      </c>
      <c r="N2" s="472"/>
    </row>
    <row r="3" spans="2:15" x14ac:dyDescent="0.3">
      <c r="B3" s="1" t="str">
        <f>Stichtag &amp; Einheit_Mio</f>
        <v>30.06.2024 - in Mio. €</v>
      </c>
    </row>
    <row r="4" spans="2:15" x14ac:dyDescent="0.3">
      <c r="B4" s="157"/>
    </row>
    <row r="5" spans="2:15" s="162" customFormat="1" ht="82.5" x14ac:dyDescent="0.25">
      <c r="B5" s="1005" t="s">
        <v>957</v>
      </c>
      <c r="C5" s="162" t="s">
        <v>917</v>
      </c>
      <c r="D5" s="162" t="s">
        <v>918</v>
      </c>
      <c r="E5" s="162" t="s">
        <v>919</v>
      </c>
      <c r="F5" s="162" t="s">
        <v>920</v>
      </c>
      <c r="G5" s="162" t="s">
        <v>921</v>
      </c>
      <c r="H5" s="162" t="s">
        <v>922</v>
      </c>
      <c r="I5" s="162" t="s">
        <v>923</v>
      </c>
      <c r="J5" s="162" t="s">
        <v>924</v>
      </c>
      <c r="K5" s="162" t="s">
        <v>925</v>
      </c>
      <c r="L5" s="162" t="s">
        <v>926</v>
      </c>
      <c r="M5" s="162" t="s">
        <v>927</v>
      </c>
      <c r="N5" s="162" t="s">
        <v>928</v>
      </c>
      <c r="O5" s="162" t="s">
        <v>929</v>
      </c>
    </row>
    <row r="6" spans="2:15" s="161" customFormat="1" x14ac:dyDescent="0.25">
      <c r="B6" s="1010"/>
      <c r="C6" s="385" t="s">
        <v>136</v>
      </c>
      <c r="D6" s="385" t="s">
        <v>137</v>
      </c>
      <c r="E6" s="385" t="s">
        <v>138</v>
      </c>
      <c r="F6" s="385" t="s">
        <v>174</v>
      </c>
      <c r="G6" s="385" t="s">
        <v>175</v>
      </c>
      <c r="H6" s="385" t="s">
        <v>737</v>
      </c>
      <c r="I6" s="385" t="s">
        <v>738</v>
      </c>
      <c r="J6" s="385" t="s">
        <v>739</v>
      </c>
      <c r="K6" s="385" t="s">
        <v>740</v>
      </c>
      <c r="L6" s="385" t="s">
        <v>741</v>
      </c>
      <c r="M6" s="385" t="s">
        <v>742</v>
      </c>
      <c r="N6" s="385" t="s">
        <v>743</v>
      </c>
      <c r="O6" s="385" t="s">
        <v>744</v>
      </c>
    </row>
    <row r="7" spans="2:15" s="472" customFormat="1" x14ac:dyDescent="0.3">
      <c r="B7" s="1007" t="s">
        <v>879</v>
      </c>
      <c r="C7" s="480" t="s">
        <v>931</v>
      </c>
      <c r="D7" s="373">
        <v>2912</v>
      </c>
      <c r="E7" s="481">
        <v>11</v>
      </c>
      <c r="F7" s="613">
        <v>0.9474659905520354</v>
      </c>
      <c r="G7" s="481">
        <v>2914</v>
      </c>
      <c r="H7" s="613">
        <v>5.9133685478354544E-6</v>
      </c>
      <c r="I7" s="481">
        <v>0</v>
      </c>
      <c r="J7" s="613">
        <v>1.546821951004878E-3</v>
      </c>
      <c r="K7" s="831"/>
      <c r="L7" s="481">
        <v>289</v>
      </c>
      <c r="M7" s="615">
        <v>9.9294702050071668E-2</v>
      </c>
      <c r="N7" s="481">
        <v>0</v>
      </c>
      <c r="O7" s="481">
        <v>0</v>
      </c>
    </row>
    <row r="8" spans="2:15" s="472" customFormat="1" x14ac:dyDescent="0.3">
      <c r="B8" s="1008"/>
      <c r="C8" s="488" t="s">
        <v>932</v>
      </c>
      <c r="D8" s="388">
        <v>2607</v>
      </c>
      <c r="E8" s="388">
        <v>1</v>
      </c>
      <c r="F8" s="614">
        <v>0.20000000000000004</v>
      </c>
      <c r="G8" s="388">
        <v>2598</v>
      </c>
      <c r="H8" s="614">
        <v>5.2151231959644637E-6</v>
      </c>
      <c r="I8" s="388">
        <v>0</v>
      </c>
      <c r="J8" s="614">
        <v>1.5317622479559434E-3</v>
      </c>
      <c r="K8" s="832"/>
      <c r="L8" s="388">
        <v>238</v>
      </c>
      <c r="M8" s="616">
        <v>9.1788977146182921E-2</v>
      </c>
      <c r="N8" s="388">
        <v>0</v>
      </c>
      <c r="O8" s="388">
        <v>0</v>
      </c>
    </row>
    <row r="9" spans="2:15" s="472" customFormat="1" x14ac:dyDescent="0.3">
      <c r="B9" s="1008"/>
      <c r="C9" s="488" t="s">
        <v>933</v>
      </c>
      <c r="D9" s="388">
        <v>305</v>
      </c>
      <c r="E9" s="388">
        <v>10</v>
      </c>
      <c r="F9" s="614">
        <v>1</v>
      </c>
      <c r="G9" s="388">
        <v>316</v>
      </c>
      <c r="H9" s="614">
        <v>1.1647791163448012E-5</v>
      </c>
      <c r="I9" s="388">
        <v>0</v>
      </c>
      <c r="J9" s="614">
        <v>1.6705015451716249E-3</v>
      </c>
      <c r="K9" s="832"/>
      <c r="L9" s="388">
        <v>51</v>
      </c>
      <c r="M9" s="616">
        <v>0.16093635640565782</v>
      </c>
      <c r="N9" s="388">
        <v>0</v>
      </c>
      <c r="O9" s="388">
        <v>0</v>
      </c>
    </row>
    <row r="10" spans="2:15" s="472" customFormat="1" x14ac:dyDescent="0.3">
      <c r="B10" s="1008"/>
      <c r="C10" s="174" t="s">
        <v>934</v>
      </c>
      <c r="D10" s="388">
        <v>39</v>
      </c>
      <c r="E10" s="388">
        <v>0</v>
      </c>
      <c r="F10" s="614">
        <v>0</v>
      </c>
      <c r="G10" s="388">
        <v>40</v>
      </c>
      <c r="H10" s="614">
        <v>1.9797233791187514E-5</v>
      </c>
      <c r="I10" s="388">
        <v>0</v>
      </c>
      <c r="J10" s="614">
        <v>1.5561618973178662E-3</v>
      </c>
      <c r="K10" s="832"/>
      <c r="L10" s="388">
        <v>9</v>
      </c>
      <c r="M10" s="616">
        <v>0.21385014323770066</v>
      </c>
      <c r="N10" s="388">
        <v>0</v>
      </c>
      <c r="O10" s="388">
        <v>0</v>
      </c>
    </row>
    <row r="11" spans="2:15" s="472" customFormat="1" x14ac:dyDescent="0.3">
      <c r="B11" s="1008"/>
      <c r="C11" s="174" t="s">
        <v>935</v>
      </c>
      <c r="D11" s="388">
        <v>0</v>
      </c>
      <c r="E11" s="388">
        <v>0</v>
      </c>
      <c r="F11" s="614">
        <v>0.2</v>
      </c>
      <c r="G11" s="388">
        <v>1</v>
      </c>
      <c r="H11" s="614">
        <v>4.3144978703806121E-5</v>
      </c>
      <c r="I11" s="388">
        <v>0</v>
      </c>
      <c r="J11" s="614">
        <v>4.5000000000000005E-3</v>
      </c>
      <c r="K11" s="832"/>
      <c r="L11" s="388">
        <v>0</v>
      </c>
      <c r="M11" s="616">
        <v>0.88639717261570805</v>
      </c>
      <c r="N11" s="388">
        <v>0</v>
      </c>
      <c r="O11" s="388">
        <v>0</v>
      </c>
    </row>
    <row r="12" spans="2:15" s="472" customFormat="1" x14ac:dyDescent="0.3">
      <c r="B12" s="1008"/>
      <c r="C12" s="174" t="s">
        <v>936</v>
      </c>
      <c r="D12" s="388">
        <v>0</v>
      </c>
      <c r="E12" s="388">
        <v>0</v>
      </c>
      <c r="F12" s="614">
        <v>0</v>
      </c>
      <c r="G12" s="388">
        <v>0</v>
      </c>
      <c r="H12" s="614">
        <v>0</v>
      </c>
      <c r="I12" s="388">
        <v>0</v>
      </c>
      <c r="J12" s="614">
        <v>0</v>
      </c>
      <c r="K12" s="832"/>
      <c r="L12" s="388">
        <v>0</v>
      </c>
      <c r="M12" s="616" t="s">
        <v>944</v>
      </c>
      <c r="N12" s="388">
        <v>0</v>
      </c>
      <c r="O12" s="388">
        <v>0</v>
      </c>
    </row>
    <row r="13" spans="2:15" s="472" customFormat="1" x14ac:dyDescent="0.3">
      <c r="B13" s="1008"/>
      <c r="C13" s="174" t="s">
        <v>937</v>
      </c>
      <c r="D13" s="388">
        <v>0</v>
      </c>
      <c r="E13" s="388">
        <v>0</v>
      </c>
      <c r="F13" s="614">
        <v>0</v>
      </c>
      <c r="G13" s="388">
        <v>0</v>
      </c>
      <c r="H13" s="614">
        <v>9.3200000000000002E-5</v>
      </c>
      <c r="I13" s="388">
        <v>0</v>
      </c>
      <c r="J13" s="614">
        <v>4.5000000000000005E-3</v>
      </c>
      <c r="K13" s="832"/>
      <c r="L13" s="388">
        <v>0</v>
      </c>
      <c r="M13" s="616">
        <v>1.2220030225571112</v>
      </c>
      <c r="N13" s="388">
        <v>0</v>
      </c>
      <c r="O13" s="388">
        <v>0</v>
      </c>
    </row>
    <row r="14" spans="2:15" s="472" customFormat="1" x14ac:dyDescent="0.3">
      <c r="B14" s="1008"/>
      <c r="C14" s="488" t="s">
        <v>938</v>
      </c>
      <c r="D14" s="388">
        <v>0</v>
      </c>
      <c r="E14" s="388">
        <v>0</v>
      </c>
      <c r="F14" s="614">
        <v>0</v>
      </c>
      <c r="G14" s="388">
        <v>0</v>
      </c>
      <c r="H14" s="614">
        <v>9.3200000000000002E-5</v>
      </c>
      <c r="I14" s="388">
        <v>0</v>
      </c>
      <c r="J14" s="614">
        <v>4.5000000000000005E-3</v>
      </c>
      <c r="K14" s="832"/>
      <c r="L14" s="388">
        <v>0</v>
      </c>
      <c r="M14" s="616">
        <v>1.2220030225571112</v>
      </c>
      <c r="N14" s="388">
        <v>0</v>
      </c>
      <c r="O14" s="388">
        <v>0</v>
      </c>
    </row>
    <row r="15" spans="2:15" s="472" customFormat="1" x14ac:dyDescent="0.3">
      <c r="B15" s="1008"/>
      <c r="C15" s="488" t="s">
        <v>939</v>
      </c>
      <c r="D15" s="388">
        <v>0</v>
      </c>
      <c r="E15" s="388">
        <v>0</v>
      </c>
      <c r="F15" s="614">
        <v>0</v>
      </c>
      <c r="G15" s="388">
        <v>0</v>
      </c>
      <c r="H15" s="614">
        <v>0</v>
      </c>
      <c r="I15" s="388">
        <v>0</v>
      </c>
      <c r="J15" s="614">
        <v>0</v>
      </c>
      <c r="K15" s="832"/>
      <c r="L15" s="388">
        <v>0</v>
      </c>
      <c r="M15" s="616" t="s">
        <v>944</v>
      </c>
      <c r="N15" s="388">
        <v>0</v>
      </c>
      <c r="O15" s="388">
        <v>0</v>
      </c>
    </row>
    <row r="16" spans="2:15" s="472" customFormat="1" x14ac:dyDescent="0.3">
      <c r="B16" s="1008"/>
      <c r="C16" s="174" t="s">
        <v>940</v>
      </c>
      <c r="D16" s="388">
        <v>3</v>
      </c>
      <c r="E16" s="388">
        <v>0</v>
      </c>
      <c r="F16" s="614">
        <v>0</v>
      </c>
      <c r="G16" s="388">
        <v>3</v>
      </c>
      <c r="H16" s="614">
        <v>7.5999999999999983E-4</v>
      </c>
      <c r="I16" s="388">
        <v>0</v>
      </c>
      <c r="J16" s="614">
        <v>4.4999999999999997E-3</v>
      </c>
      <c r="K16" s="832"/>
      <c r="L16" s="388">
        <v>6</v>
      </c>
      <c r="M16" s="616">
        <v>2.1792920014592494</v>
      </c>
      <c r="N16" s="388">
        <v>0</v>
      </c>
      <c r="O16" s="388">
        <v>0</v>
      </c>
    </row>
    <row r="17" spans="2:15" s="472" customFormat="1" x14ac:dyDescent="0.3">
      <c r="B17" s="1008"/>
      <c r="C17" s="488" t="s">
        <v>941</v>
      </c>
      <c r="D17" s="388">
        <v>0</v>
      </c>
      <c r="E17" s="388">
        <v>0</v>
      </c>
      <c r="F17" s="614">
        <v>0</v>
      </c>
      <c r="G17" s="388">
        <v>0</v>
      </c>
      <c r="H17" s="614">
        <v>0</v>
      </c>
      <c r="I17" s="388">
        <v>0</v>
      </c>
      <c r="J17" s="614">
        <v>0</v>
      </c>
      <c r="K17" s="832"/>
      <c r="L17" s="388">
        <v>0</v>
      </c>
      <c r="M17" s="616" t="s">
        <v>944</v>
      </c>
      <c r="N17" s="388">
        <v>0</v>
      </c>
      <c r="O17" s="388">
        <v>0</v>
      </c>
    </row>
    <row r="18" spans="2:15" s="472" customFormat="1" x14ac:dyDescent="0.3">
      <c r="B18" s="1008"/>
      <c r="C18" s="488" t="s">
        <v>942</v>
      </c>
      <c r="D18" s="388">
        <v>3</v>
      </c>
      <c r="E18" s="388">
        <v>0</v>
      </c>
      <c r="F18" s="614">
        <v>0</v>
      </c>
      <c r="G18" s="388">
        <v>3</v>
      </c>
      <c r="H18" s="614">
        <v>7.5999999999999983E-4</v>
      </c>
      <c r="I18" s="388">
        <v>0</v>
      </c>
      <c r="J18" s="614">
        <v>4.4999999999999997E-3</v>
      </c>
      <c r="K18" s="832"/>
      <c r="L18" s="388">
        <v>6</v>
      </c>
      <c r="M18" s="616">
        <v>2.1792920014592494</v>
      </c>
      <c r="N18" s="388">
        <v>0</v>
      </c>
      <c r="O18" s="388">
        <v>0</v>
      </c>
    </row>
    <row r="19" spans="2:15" s="472" customFormat="1" x14ac:dyDescent="0.3">
      <c r="B19" s="1008"/>
      <c r="C19" s="174" t="s">
        <v>943</v>
      </c>
      <c r="D19" s="388">
        <v>0</v>
      </c>
      <c r="E19" s="388">
        <v>0</v>
      </c>
      <c r="F19" s="614">
        <v>0</v>
      </c>
      <c r="G19" s="388">
        <v>0</v>
      </c>
      <c r="H19" s="614">
        <v>0</v>
      </c>
      <c r="I19" s="388">
        <v>0</v>
      </c>
      <c r="J19" s="614">
        <v>0</v>
      </c>
      <c r="K19" s="832"/>
      <c r="L19" s="388">
        <v>0</v>
      </c>
      <c r="M19" s="616" t="s">
        <v>944</v>
      </c>
      <c r="N19" s="388">
        <v>0</v>
      </c>
      <c r="O19" s="388">
        <v>0</v>
      </c>
    </row>
    <row r="20" spans="2:15" s="472" customFormat="1" x14ac:dyDescent="0.3">
      <c r="B20" s="1008"/>
      <c r="C20" s="488" t="s">
        <v>945</v>
      </c>
      <c r="D20" s="388">
        <v>0</v>
      </c>
      <c r="E20" s="388">
        <v>0</v>
      </c>
      <c r="F20" s="614">
        <v>0</v>
      </c>
      <c r="G20" s="388">
        <v>0</v>
      </c>
      <c r="H20" s="614">
        <v>0</v>
      </c>
      <c r="I20" s="388">
        <v>0</v>
      </c>
      <c r="J20" s="614">
        <v>0</v>
      </c>
      <c r="K20" s="832"/>
      <c r="L20" s="388">
        <v>0</v>
      </c>
      <c r="M20" s="616" t="s">
        <v>944</v>
      </c>
      <c r="N20" s="388">
        <v>0</v>
      </c>
      <c r="O20" s="388">
        <v>0</v>
      </c>
    </row>
    <row r="21" spans="2:15" s="472" customFormat="1" x14ac:dyDescent="0.3">
      <c r="B21" s="1008"/>
      <c r="C21" s="488" t="s">
        <v>946</v>
      </c>
      <c r="D21" s="388">
        <v>0</v>
      </c>
      <c r="E21" s="388">
        <v>0</v>
      </c>
      <c r="F21" s="614">
        <v>0</v>
      </c>
      <c r="G21" s="388">
        <v>0</v>
      </c>
      <c r="H21" s="614">
        <v>0</v>
      </c>
      <c r="I21" s="388">
        <v>0</v>
      </c>
      <c r="J21" s="614">
        <v>0</v>
      </c>
      <c r="K21" s="832"/>
      <c r="L21" s="388">
        <v>0</v>
      </c>
      <c r="M21" s="616" t="s">
        <v>944</v>
      </c>
      <c r="N21" s="388">
        <v>0</v>
      </c>
      <c r="O21" s="388">
        <v>0</v>
      </c>
    </row>
    <row r="22" spans="2:15" s="472" customFormat="1" x14ac:dyDescent="0.3">
      <c r="B22" s="1008"/>
      <c r="C22" s="488" t="s">
        <v>947</v>
      </c>
      <c r="D22" s="388">
        <v>0</v>
      </c>
      <c r="E22" s="388">
        <v>0</v>
      </c>
      <c r="F22" s="614">
        <v>0</v>
      </c>
      <c r="G22" s="388">
        <v>0</v>
      </c>
      <c r="H22" s="614">
        <v>0</v>
      </c>
      <c r="I22" s="388">
        <v>0</v>
      </c>
      <c r="J22" s="614">
        <v>0</v>
      </c>
      <c r="K22" s="832"/>
      <c r="L22" s="388">
        <v>0</v>
      </c>
      <c r="M22" s="616" t="s">
        <v>944</v>
      </c>
      <c r="N22" s="388">
        <v>0</v>
      </c>
      <c r="O22" s="388">
        <v>0</v>
      </c>
    </row>
    <row r="23" spans="2:15" s="472" customFormat="1" x14ac:dyDescent="0.3">
      <c r="B23" s="1008"/>
      <c r="C23" s="174" t="s">
        <v>948</v>
      </c>
      <c r="D23" s="388">
        <v>0</v>
      </c>
      <c r="E23" s="388">
        <v>0</v>
      </c>
      <c r="F23" s="614">
        <v>0</v>
      </c>
      <c r="G23" s="388">
        <v>0</v>
      </c>
      <c r="H23" s="614">
        <v>0</v>
      </c>
      <c r="I23" s="388">
        <v>0</v>
      </c>
      <c r="J23" s="614">
        <v>0</v>
      </c>
      <c r="K23" s="832"/>
      <c r="L23" s="388">
        <v>0</v>
      </c>
      <c r="M23" s="616" t="s">
        <v>944</v>
      </c>
      <c r="N23" s="388">
        <v>0</v>
      </c>
      <c r="O23" s="388">
        <v>0</v>
      </c>
    </row>
    <row r="24" spans="2:15" s="472" customFormat="1" ht="16.5" customHeight="1" x14ac:dyDescent="0.3">
      <c r="B24" s="1009"/>
      <c r="C24" s="485" t="s">
        <v>949</v>
      </c>
      <c r="D24" s="486">
        <v>2954</v>
      </c>
      <c r="E24" s="486">
        <v>11</v>
      </c>
      <c r="F24" s="582">
        <v>0.57373299527601773</v>
      </c>
      <c r="G24" s="486">
        <v>2957</v>
      </c>
      <c r="H24" s="582">
        <v>1.8441111620856577E-4</v>
      </c>
      <c r="I24" s="486">
        <v>0</v>
      </c>
      <c r="J24" s="582">
        <v>3.320596769664549E-3</v>
      </c>
      <c r="K24" s="833"/>
      <c r="L24" s="486">
        <v>304</v>
      </c>
      <c r="M24" s="487">
        <v>0.10284139736632231</v>
      </c>
      <c r="N24" s="486">
        <v>0</v>
      </c>
      <c r="O24" s="486">
        <v>0</v>
      </c>
    </row>
    <row r="25" spans="2:15" s="472" customFormat="1" ht="16.5" customHeight="1" x14ac:dyDescent="0.3">
      <c r="B25" s="1007" t="s">
        <v>958</v>
      </c>
      <c r="C25" s="480" t="s">
        <v>931</v>
      </c>
      <c r="D25" s="373">
        <v>1058</v>
      </c>
      <c r="E25" s="481">
        <v>146</v>
      </c>
      <c r="F25" s="482">
        <v>0.75</v>
      </c>
      <c r="G25" s="481">
        <v>1018</v>
      </c>
      <c r="H25" s="482">
        <v>1.0000000000000001E-5</v>
      </c>
      <c r="I25" s="481">
        <v>7</v>
      </c>
      <c r="J25" s="482">
        <v>3.6680000000000003E-3</v>
      </c>
      <c r="K25" s="831"/>
      <c r="L25" s="481">
        <v>183</v>
      </c>
      <c r="M25" s="615">
        <v>0.17980597570445886</v>
      </c>
      <c r="N25" s="481">
        <v>0</v>
      </c>
      <c r="O25" s="481">
        <v>0</v>
      </c>
    </row>
    <row r="26" spans="2:15" s="472" customFormat="1" x14ac:dyDescent="0.3">
      <c r="B26" s="1008"/>
      <c r="C26" s="488" t="s">
        <v>932</v>
      </c>
      <c r="D26" s="388">
        <v>136</v>
      </c>
      <c r="E26" s="388">
        <v>52</v>
      </c>
      <c r="F26" s="483">
        <v>8.9838140983550516E-2</v>
      </c>
      <c r="G26" s="388">
        <v>66</v>
      </c>
      <c r="H26" s="483">
        <v>6.1139010012432007E-6</v>
      </c>
      <c r="I26" s="388">
        <v>0</v>
      </c>
      <c r="J26" s="614">
        <v>4.2092607209657067E-3</v>
      </c>
      <c r="K26" s="832"/>
      <c r="L26" s="388">
        <v>10</v>
      </c>
      <c r="M26" s="616">
        <v>0.14725919864249276</v>
      </c>
      <c r="N26" s="388">
        <v>0</v>
      </c>
      <c r="O26" s="388">
        <v>0</v>
      </c>
    </row>
    <row r="27" spans="2:15" x14ac:dyDescent="0.3">
      <c r="B27" s="1008"/>
      <c r="C27" s="488" t="s">
        <v>933</v>
      </c>
      <c r="D27" s="388">
        <v>921</v>
      </c>
      <c r="E27" s="388">
        <v>94</v>
      </c>
      <c r="F27" s="483">
        <v>0.75</v>
      </c>
      <c r="G27" s="388">
        <v>952</v>
      </c>
      <c r="H27" s="483">
        <v>1.0000000000000001E-5</v>
      </c>
      <c r="I27" s="388">
        <v>7</v>
      </c>
      <c r="J27" s="614">
        <v>3.6680000000000003E-3</v>
      </c>
      <c r="K27" s="832"/>
      <c r="L27" s="388">
        <v>173</v>
      </c>
      <c r="M27" s="616">
        <v>0.18205088075763648</v>
      </c>
      <c r="N27" s="388">
        <v>0</v>
      </c>
      <c r="O27" s="388">
        <v>0</v>
      </c>
    </row>
    <row r="28" spans="2:15" x14ac:dyDescent="0.3">
      <c r="B28" s="1008"/>
      <c r="C28" s="174" t="s">
        <v>934</v>
      </c>
      <c r="D28" s="388">
        <v>646</v>
      </c>
      <c r="E28" s="388">
        <v>78</v>
      </c>
      <c r="F28" s="483">
        <v>0.75</v>
      </c>
      <c r="G28" s="388">
        <v>648</v>
      </c>
      <c r="H28" s="483">
        <v>1.8E-5</v>
      </c>
      <c r="I28" s="388">
        <v>4</v>
      </c>
      <c r="J28" s="614">
        <v>3.797E-3</v>
      </c>
      <c r="K28" s="832"/>
      <c r="L28" s="388">
        <v>172</v>
      </c>
      <c r="M28" s="616">
        <v>0.26601155744526933</v>
      </c>
      <c r="N28" s="388">
        <v>0</v>
      </c>
      <c r="O28" s="388">
        <v>0</v>
      </c>
    </row>
    <row r="29" spans="2:15" x14ac:dyDescent="0.3">
      <c r="B29" s="1008"/>
      <c r="C29" s="174" t="s">
        <v>935</v>
      </c>
      <c r="D29" s="388">
        <v>98</v>
      </c>
      <c r="E29" s="388">
        <v>39</v>
      </c>
      <c r="F29" s="483">
        <v>0.12563399699038924</v>
      </c>
      <c r="G29" s="388">
        <v>89</v>
      </c>
      <c r="H29" s="483">
        <v>3.5000000000000004E-5</v>
      </c>
      <c r="I29" s="388">
        <v>1</v>
      </c>
      <c r="J29" s="614">
        <v>3.5270000000000002E-3</v>
      </c>
      <c r="K29" s="832"/>
      <c r="L29" s="388">
        <v>32</v>
      </c>
      <c r="M29" s="616">
        <v>0.35486764370960217</v>
      </c>
      <c r="N29" s="388">
        <v>0</v>
      </c>
      <c r="O29" s="388">
        <v>0</v>
      </c>
    </row>
    <row r="30" spans="2:15" x14ac:dyDescent="0.3">
      <c r="B30" s="1008"/>
      <c r="C30" s="174" t="s">
        <v>936</v>
      </c>
      <c r="D30" s="388">
        <v>45</v>
      </c>
      <c r="E30" s="388">
        <v>40</v>
      </c>
      <c r="F30" s="614">
        <v>9.3280747349869561E-2</v>
      </c>
      <c r="G30" s="388">
        <v>39</v>
      </c>
      <c r="H30" s="483">
        <v>6.4175617819646979E-5</v>
      </c>
      <c r="I30" s="388">
        <v>0</v>
      </c>
      <c r="J30" s="614">
        <v>4.0577649967444857E-3</v>
      </c>
      <c r="K30" s="832"/>
      <c r="L30" s="388">
        <v>19</v>
      </c>
      <c r="M30" s="616">
        <v>0.47691111166735928</v>
      </c>
      <c r="N30" s="388">
        <v>0</v>
      </c>
      <c r="O30" s="388">
        <v>0</v>
      </c>
    </row>
    <row r="31" spans="2:15" x14ac:dyDescent="0.3">
      <c r="B31" s="1008"/>
      <c r="C31" s="174" t="s">
        <v>937</v>
      </c>
      <c r="D31" s="388">
        <v>118</v>
      </c>
      <c r="E31" s="388">
        <v>46</v>
      </c>
      <c r="F31" s="614">
        <v>0.13739935154949948</v>
      </c>
      <c r="G31" s="388">
        <v>106</v>
      </c>
      <c r="H31" s="483">
        <v>2.3499999999999999E-4</v>
      </c>
      <c r="I31" s="388">
        <v>1</v>
      </c>
      <c r="J31" s="614">
        <v>3.4999999999999996E-3</v>
      </c>
      <c r="K31" s="832"/>
      <c r="L31" s="388">
        <v>67</v>
      </c>
      <c r="M31" s="616">
        <v>0.63049684140413997</v>
      </c>
      <c r="N31" s="388">
        <v>1</v>
      </c>
      <c r="O31" s="388">
        <v>0</v>
      </c>
    </row>
    <row r="32" spans="2:15" x14ac:dyDescent="0.3">
      <c r="B32" s="1008"/>
      <c r="C32" s="488" t="s">
        <v>938</v>
      </c>
      <c r="D32" s="388">
        <v>59</v>
      </c>
      <c r="E32" s="388">
        <v>35</v>
      </c>
      <c r="F32" s="614">
        <v>7.4771955075269639E-2</v>
      </c>
      <c r="G32" s="388">
        <v>54</v>
      </c>
      <c r="H32" s="483">
        <v>1.1424832410910733E-4</v>
      </c>
      <c r="I32" s="388">
        <v>0</v>
      </c>
      <c r="J32" s="614">
        <v>4.1013741296328328E-3</v>
      </c>
      <c r="K32" s="832"/>
      <c r="L32" s="388">
        <v>32</v>
      </c>
      <c r="M32" s="616">
        <v>0.58627505079580156</v>
      </c>
      <c r="N32" s="388">
        <v>0</v>
      </c>
      <c r="O32" s="388">
        <v>0</v>
      </c>
    </row>
    <row r="33" spans="2:15" x14ac:dyDescent="0.3">
      <c r="B33" s="1008"/>
      <c r="C33" s="488" t="s">
        <v>939</v>
      </c>
      <c r="D33" s="388">
        <v>59</v>
      </c>
      <c r="E33" s="388">
        <v>12</v>
      </c>
      <c r="F33" s="614">
        <v>0.3227786789996947</v>
      </c>
      <c r="G33" s="388">
        <v>52</v>
      </c>
      <c r="H33" s="483">
        <v>2.3499999999999999E-4</v>
      </c>
      <c r="I33" s="388">
        <v>1</v>
      </c>
      <c r="J33" s="614">
        <v>3.4999999999999996E-3</v>
      </c>
      <c r="K33" s="832"/>
      <c r="L33" s="388">
        <v>35</v>
      </c>
      <c r="M33" s="616">
        <v>0.67630739123098438</v>
      </c>
      <c r="N33" s="388">
        <v>0</v>
      </c>
      <c r="O33" s="388">
        <v>0</v>
      </c>
    </row>
    <row r="34" spans="2:15" x14ac:dyDescent="0.3">
      <c r="B34" s="1008"/>
      <c r="C34" s="174" t="s">
        <v>940</v>
      </c>
      <c r="D34" s="388">
        <v>52</v>
      </c>
      <c r="E34" s="388">
        <v>7</v>
      </c>
      <c r="F34" s="614">
        <v>0.32541766253503657</v>
      </c>
      <c r="G34" s="388">
        <v>45</v>
      </c>
      <c r="H34" s="483">
        <v>4.6444202207442207E-4</v>
      </c>
      <c r="I34" s="388">
        <v>0</v>
      </c>
      <c r="J34" s="614">
        <v>4.265054964059092E-3</v>
      </c>
      <c r="K34" s="832"/>
      <c r="L34" s="388">
        <v>41</v>
      </c>
      <c r="M34" s="616">
        <v>0.91376444810821955</v>
      </c>
      <c r="N34" s="388">
        <v>1</v>
      </c>
      <c r="O34" s="388">
        <v>-1</v>
      </c>
    </row>
    <row r="35" spans="2:15" x14ac:dyDescent="0.3">
      <c r="B35" s="1008"/>
      <c r="C35" s="488" t="s">
        <v>941</v>
      </c>
      <c r="D35" s="388">
        <v>38</v>
      </c>
      <c r="E35" s="388">
        <v>7</v>
      </c>
      <c r="F35" s="614">
        <v>0.32811470503726187</v>
      </c>
      <c r="G35" s="388">
        <v>33</v>
      </c>
      <c r="H35" s="483">
        <v>3.7885691708114085E-4</v>
      </c>
      <c r="I35" s="388">
        <v>0</v>
      </c>
      <c r="J35" s="614">
        <v>4.2904285338943521E-3</v>
      </c>
      <c r="K35" s="832"/>
      <c r="L35" s="388">
        <v>30</v>
      </c>
      <c r="M35" s="616">
        <v>0.9070198951226689</v>
      </c>
      <c r="N35" s="388">
        <v>0</v>
      </c>
      <c r="O35" s="388">
        <v>0</v>
      </c>
    </row>
    <row r="36" spans="2:15" x14ac:dyDescent="0.3">
      <c r="B36" s="1008"/>
      <c r="C36" s="488" t="s">
        <v>942</v>
      </c>
      <c r="D36" s="388">
        <v>14</v>
      </c>
      <c r="E36" s="388">
        <v>0</v>
      </c>
      <c r="F36" s="614">
        <v>0</v>
      </c>
      <c r="G36" s="388">
        <v>12</v>
      </c>
      <c r="H36" s="483">
        <v>6.9738475713765683E-4</v>
      </c>
      <c r="I36" s="388">
        <v>0</v>
      </c>
      <c r="J36" s="614">
        <v>4.1959940129016699E-3</v>
      </c>
      <c r="K36" s="832"/>
      <c r="L36" s="388">
        <v>11</v>
      </c>
      <c r="M36" s="616">
        <v>0.93212155147750786</v>
      </c>
      <c r="N36" s="388">
        <v>0</v>
      </c>
      <c r="O36" s="388">
        <v>0</v>
      </c>
    </row>
    <row r="37" spans="2:15" x14ac:dyDescent="0.3">
      <c r="B37" s="1008"/>
      <c r="C37" s="174" t="s">
        <v>943</v>
      </c>
      <c r="D37" s="388">
        <v>12</v>
      </c>
      <c r="E37" s="388">
        <v>1</v>
      </c>
      <c r="F37" s="614">
        <v>0</v>
      </c>
      <c r="G37" s="388">
        <v>12</v>
      </c>
      <c r="H37" s="614">
        <v>2.5170933160783017E-3</v>
      </c>
      <c r="I37" s="388">
        <v>0</v>
      </c>
      <c r="J37" s="614">
        <v>4.40247110571224E-3</v>
      </c>
      <c r="K37" s="832"/>
      <c r="L37" s="388">
        <v>20</v>
      </c>
      <c r="M37" s="616">
        <v>1.6972363989489996</v>
      </c>
      <c r="N37" s="388">
        <v>1</v>
      </c>
      <c r="O37" s="388">
        <v>-1</v>
      </c>
    </row>
    <row r="38" spans="2:15" x14ac:dyDescent="0.3">
      <c r="B38" s="1008"/>
      <c r="C38" s="488" t="s">
        <v>945</v>
      </c>
      <c r="D38" s="388">
        <v>5</v>
      </c>
      <c r="E38" s="388">
        <v>1</v>
      </c>
      <c r="F38" s="614">
        <v>0</v>
      </c>
      <c r="G38" s="388">
        <v>5</v>
      </c>
      <c r="H38" s="614">
        <v>1.4143671088721608E-3</v>
      </c>
      <c r="I38" s="388">
        <v>0</v>
      </c>
      <c r="J38" s="614">
        <v>4.2781588949251988E-3</v>
      </c>
      <c r="K38" s="832"/>
      <c r="L38" s="388">
        <v>6</v>
      </c>
      <c r="M38" s="616">
        <v>1.3051742311586325</v>
      </c>
      <c r="N38" s="388">
        <v>0</v>
      </c>
      <c r="O38" s="388">
        <v>0</v>
      </c>
    </row>
    <row r="39" spans="2:15" x14ac:dyDescent="0.3">
      <c r="B39" s="1008"/>
      <c r="C39" s="488" t="s">
        <v>946</v>
      </c>
      <c r="D39" s="388">
        <v>0</v>
      </c>
      <c r="E39" s="388">
        <v>0</v>
      </c>
      <c r="F39" s="614">
        <v>0</v>
      </c>
      <c r="G39" s="388">
        <v>0</v>
      </c>
      <c r="H39" s="614">
        <v>0</v>
      </c>
      <c r="I39" s="388">
        <v>0</v>
      </c>
      <c r="J39" s="614">
        <v>0</v>
      </c>
      <c r="K39" s="832"/>
      <c r="L39" s="388">
        <v>0</v>
      </c>
      <c r="M39" s="616" t="s">
        <v>944</v>
      </c>
      <c r="N39" s="388">
        <v>0</v>
      </c>
      <c r="O39" s="388">
        <v>0</v>
      </c>
    </row>
    <row r="40" spans="2:15" x14ac:dyDescent="0.3">
      <c r="B40" s="1008"/>
      <c r="C40" s="488" t="s">
        <v>947</v>
      </c>
      <c r="D40" s="388">
        <v>8</v>
      </c>
      <c r="E40" s="388">
        <v>0</v>
      </c>
      <c r="F40" s="614">
        <v>0</v>
      </c>
      <c r="G40" s="388">
        <v>7</v>
      </c>
      <c r="H40" s="614">
        <v>3.1939810357239523E-3</v>
      </c>
      <c r="I40" s="388">
        <v>0</v>
      </c>
      <c r="J40" s="614">
        <v>4.4787778156950755E-3</v>
      </c>
      <c r="K40" s="832"/>
      <c r="L40" s="388">
        <v>14</v>
      </c>
      <c r="M40" s="616">
        <v>1.9378963787161645</v>
      </c>
      <c r="N40" s="388">
        <v>1</v>
      </c>
      <c r="O40" s="388">
        <v>-1</v>
      </c>
    </row>
    <row r="41" spans="2:15" x14ac:dyDescent="0.3">
      <c r="B41" s="1008"/>
      <c r="C41" s="174" t="s">
        <v>948</v>
      </c>
      <c r="D41" s="388">
        <v>18</v>
      </c>
      <c r="E41" s="388">
        <v>4</v>
      </c>
      <c r="F41" s="614">
        <v>0.33952686455056286</v>
      </c>
      <c r="G41" s="388">
        <v>15</v>
      </c>
      <c r="H41" s="614">
        <v>0.01</v>
      </c>
      <c r="I41" s="388">
        <v>0</v>
      </c>
      <c r="J41" s="614">
        <v>3.95228496851973E-3</v>
      </c>
      <c r="K41" s="832"/>
      <c r="L41" s="388">
        <v>2</v>
      </c>
      <c r="M41" s="616">
        <v>0.10171569689672785</v>
      </c>
      <c r="N41" s="388">
        <v>5</v>
      </c>
      <c r="O41" s="388">
        <v>-9</v>
      </c>
    </row>
    <row r="42" spans="2:15" x14ac:dyDescent="0.3">
      <c r="B42" s="1009"/>
      <c r="C42" s="485" t="s">
        <v>949</v>
      </c>
      <c r="D42" s="486">
        <v>2046</v>
      </c>
      <c r="E42" s="486">
        <v>362</v>
      </c>
      <c r="F42" s="617">
        <v>0.31515732787191975</v>
      </c>
      <c r="G42" s="486">
        <v>1973</v>
      </c>
      <c r="H42" s="582">
        <v>1.6679638694965463E-3</v>
      </c>
      <c r="I42" s="486">
        <v>13</v>
      </c>
      <c r="J42" s="617">
        <v>3.8961970043794435E-3</v>
      </c>
      <c r="K42" s="833"/>
      <c r="L42" s="486">
        <v>536</v>
      </c>
      <c r="M42" s="618">
        <v>0.2714153592588569</v>
      </c>
      <c r="N42" s="486">
        <v>8</v>
      </c>
      <c r="O42" s="486">
        <v>-12</v>
      </c>
    </row>
    <row r="43" spans="2:15" ht="16.5" customHeight="1" x14ac:dyDescent="0.3">
      <c r="B43" s="1007" t="s">
        <v>930</v>
      </c>
      <c r="C43" s="480" t="s">
        <v>931</v>
      </c>
      <c r="D43" s="373">
        <v>959</v>
      </c>
      <c r="E43" s="481">
        <v>770</v>
      </c>
      <c r="F43" s="613">
        <v>0.1922713908647592</v>
      </c>
      <c r="G43" s="481">
        <v>1066</v>
      </c>
      <c r="H43" s="482">
        <v>7.5465164362190508E-6</v>
      </c>
      <c r="I43" s="481">
        <v>0</v>
      </c>
      <c r="J43" s="613">
        <v>4.4158732653800416E-3</v>
      </c>
      <c r="K43" s="831"/>
      <c r="L43" s="481">
        <v>271</v>
      </c>
      <c r="M43" s="615">
        <v>0.25396358891103094</v>
      </c>
      <c r="N43" s="481">
        <v>0</v>
      </c>
      <c r="O43" s="481">
        <v>0</v>
      </c>
    </row>
    <row r="44" spans="2:15" x14ac:dyDescent="0.3">
      <c r="B44" s="1008"/>
      <c r="C44" s="488" t="s">
        <v>932</v>
      </c>
      <c r="D44" s="388">
        <v>704</v>
      </c>
      <c r="E44" s="388">
        <v>611</v>
      </c>
      <c r="F44" s="614">
        <v>0.22694739329871336</v>
      </c>
      <c r="G44" s="388">
        <v>793</v>
      </c>
      <c r="H44" s="483">
        <v>6.0110588420636134E-6</v>
      </c>
      <c r="I44" s="388">
        <v>0</v>
      </c>
      <c r="J44" s="614">
        <v>4.4528253200902075E-3</v>
      </c>
      <c r="K44" s="832"/>
      <c r="L44" s="388">
        <v>178</v>
      </c>
      <c r="M44" s="616">
        <v>0.22479068146778411</v>
      </c>
      <c r="N44" s="388">
        <v>0</v>
      </c>
      <c r="O44" s="388">
        <v>0</v>
      </c>
    </row>
    <row r="45" spans="2:15" x14ac:dyDescent="0.3">
      <c r="B45" s="1008"/>
      <c r="C45" s="488" t="s">
        <v>933</v>
      </c>
      <c r="D45" s="388">
        <v>255</v>
      </c>
      <c r="E45" s="388">
        <v>159</v>
      </c>
      <c r="F45" s="614">
        <v>5.9268183606333985E-2</v>
      </c>
      <c r="G45" s="388">
        <v>273</v>
      </c>
      <c r="H45" s="483">
        <v>1.2005926904618929E-5</v>
      </c>
      <c r="I45" s="388">
        <v>0</v>
      </c>
      <c r="J45" s="614">
        <v>4.3085538706727931E-3</v>
      </c>
      <c r="K45" s="832"/>
      <c r="L45" s="388">
        <v>92</v>
      </c>
      <c r="M45" s="616">
        <v>0.33869010258439136</v>
      </c>
      <c r="N45" s="388">
        <v>0</v>
      </c>
      <c r="O45" s="388">
        <v>0</v>
      </c>
    </row>
    <row r="46" spans="2:15" x14ac:dyDescent="0.3">
      <c r="B46" s="1008"/>
      <c r="C46" s="174" t="s">
        <v>934</v>
      </c>
      <c r="D46" s="388">
        <v>558</v>
      </c>
      <c r="E46" s="388">
        <v>227</v>
      </c>
      <c r="F46" s="614">
        <v>0.22114097246203457</v>
      </c>
      <c r="G46" s="388">
        <v>544</v>
      </c>
      <c r="H46" s="483">
        <v>1.8E-5</v>
      </c>
      <c r="I46" s="388">
        <v>2</v>
      </c>
      <c r="J46" s="614">
        <v>3.8090000000000003E-3</v>
      </c>
      <c r="K46" s="832"/>
      <c r="L46" s="388">
        <v>223</v>
      </c>
      <c r="M46" s="616">
        <v>0.40968058538150282</v>
      </c>
      <c r="N46" s="388">
        <v>0</v>
      </c>
      <c r="O46" s="388">
        <v>0</v>
      </c>
    </row>
    <row r="47" spans="2:15" x14ac:dyDescent="0.3">
      <c r="B47" s="1008"/>
      <c r="C47" s="174" t="s">
        <v>935</v>
      </c>
      <c r="D47" s="388">
        <v>680</v>
      </c>
      <c r="E47" s="388">
        <v>272</v>
      </c>
      <c r="F47" s="614">
        <v>0.95579999999999998</v>
      </c>
      <c r="G47" s="388">
        <v>662</v>
      </c>
      <c r="H47" s="483">
        <v>3.5000000000000004E-5</v>
      </c>
      <c r="I47" s="388">
        <v>6</v>
      </c>
      <c r="J47" s="614">
        <v>3.7799999999999999E-3</v>
      </c>
      <c r="K47" s="832"/>
      <c r="L47" s="388">
        <v>397</v>
      </c>
      <c r="M47" s="616">
        <v>0.60027832048606056</v>
      </c>
      <c r="N47" s="388">
        <v>1</v>
      </c>
      <c r="O47" s="388">
        <v>-1</v>
      </c>
    </row>
    <row r="48" spans="2:15" x14ac:dyDescent="0.3">
      <c r="B48" s="1008"/>
      <c r="C48" s="174" t="s">
        <v>936</v>
      </c>
      <c r="D48" s="388">
        <v>219</v>
      </c>
      <c r="E48" s="388">
        <v>77</v>
      </c>
      <c r="F48" s="614">
        <v>0.13141450342697933</v>
      </c>
      <c r="G48" s="388">
        <v>169</v>
      </c>
      <c r="H48" s="483">
        <v>6.2314378318202232E-5</v>
      </c>
      <c r="I48" s="388">
        <v>0</v>
      </c>
      <c r="J48" s="614">
        <v>4.1193608952290453E-3</v>
      </c>
      <c r="K48" s="832"/>
      <c r="L48" s="388">
        <v>119</v>
      </c>
      <c r="M48" s="616">
        <v>0.70323439093373807</v>
      </c>
      <c r="N48" s="388">
        <v>0</v>
      </c>
      <c r="O48" s="388">
        <v>0</v>
      </c>
    </row>
    <row r="49" spans="2:15" x14ac:dyDescent="0.3">
      <c r="B49" s="1008"/>
      <c r="C49" s="174" t="s">
        <v>937</v>
      </c>
      <c r="D49" s="388">
        <v>497</v>
      </c>
      <c r="E49" s="388">
        <v>153</v>
      </c>
      <c r="F49" s="614">
        <v>0.30775818394286197</v>
      </c>
      <c r="G49" s="388">
        <v>367</v>
      </c>
      <c r="H49" s="483">
        <v>1.5100169762617073E-4</v>
      </c>
      <c r="I49" s="388">
        <v>0</v>
      </c>
      <c r="J49" s="614">
        <v>4.3432845132034877E-3</v>
      </c>
      <c r="K49" s="832"/>
      <c r="L49" s="388">
        <v>374</v>
      </c>
      <c r="M49" s="616">
        <v>1.0205883215469658</v>
      </c>
      <c r="N49" s="388">
        <v>2</v>
      </c>
      <c r="O49" s="388">
        <v>-2</v>
      </c>
    </row>
    <row r="50" spans="2:15" x14ac:dyDescent="0.3">
      <c r="B50" s="1008"/>
      <c r="C50" s="488" t="s">
        <v>938</v>
      </c>
      <c r="D50" s="388">
        <v>300</v>
      </c>
      <c r="E50" s="388">
        <v>112</v>
      </c>
      <c r="F50" s="614">
        <v>0.25497948882776966</v>
      </c>
      <c r="G50" s="388">
        <v>227</v>
      </c>
      <c r="H50" s="483">
        <v>1.1564599810548886E-4</v>
      </c>
      <c r="I50" s="388">
        <v>0</v>
      </c>
      <c r="J50" s="614">
        <v>4.3116616240049341E-3</v>
      </c>
      <c r="K50" s="832"/>
      <c r="L50" s="388">
        <v>212</v>
      </c>
      <c r="M50" s="616">
        <v>0.93679581373436904</v>
      </c>
      <c r="N50" s="388">
        <v>1</v>
      </c>
      <c r="O50" s="388">
        <v>-1</v>
      </c>
    </row>
    <row r="51" spans="2:15" x14ac:dyDescent="0.3">
      <c r="B51" s="1008"/>
      <c r="C51" s="488" t="s">
        <v>939</v>
      </c>
      <c r="D51" s="388">
        <v>197</v>
      </c>
      <c r="E51" s="388">
        <v>41</v>
      </c>
      <c r="F51" s="614">
        <v>0.45125474227257079</v>
      </c>
      <c r="G51" s="388">
        <v>140</v>
      </c>
      <c r="H51" s="483">
        <v>2.0827535592574938E-4</v>
      </c>
      <c r="I51" s="388">
        <v>0</v>
      </c>
      <c r="J51" s="614">
        <v>4.3945112906384511E-3</v>
      </c>
      <c r="K51" s="832"/>
      <c r="L51" s="388">
        <v>162</v>
      </c>
      <c r="M51" s="616">
        <v>1.1563260816700867</v>
      </c>
      <c r="N51" s="388">
        <v>1</v>
      </c>
      <c r="O51" s="388">
        <v>-1</v>
      </c>
    </row>
    <row r="52" spans="2:15" x14ac:dyDescent="0.3">
      <c r="B52" s="1008"/>
      <c r="C52" s="174" t="s">
        <v>940</v>
      </c>
      <c r="D52" s="388">
        <v>422</v>
      </c>
      <c r="E52" s="388">
        <v>87</v>
      </c>
      <c r="F52" s="614">
        <v>0.12778968160140031</v>
      </c>
      <c r="G52" s="388">
        <v>286</v>
      </c>
      <c r="H52" s="483">
        <v>4.6805643449557218E-4</v>
      </c>
      <c r="I52" s="388">
        <v>0</v>
      </c>
      <c r="J52" s="614">
        <v>4.360084109614127E-3</v>
      </c>
      <c r="K52" s="832"/>
      <c r="L52" s="388">
        <v>422</v>
      </c>
      <c r="M52" s="616">
        <v>1.4754040689963885</v>
      </c>
      <c r="N52" s="388">
        <v>6</v>
      </c>
      <c r="O52" s="388">
        <v>-6</v>
      </c>
    </row>
    <row r="53" spans="2:15" x14ac:dyDescent="0.3">
      <c r="B53" s="1008"/>
      <c r="C53" s="488" t="s">
        <v>941</v>
      </c>
      <c r="D53" s="388">
        <v>316</v>
      </c>
      <c r="E53" s="388">
        <v>82</v>
      </c>
      <c r="F53" s="614">
        <v>0.12317241511191143</v>
      </c>
      <c r="G53" s="388">
        <v>191</v>
      </c>
      <c r="H53" s="483">
        <v>3.4927351412738144E-4</v>
      </c>
      <c r="I53" s="388">
        <v>0</v>
      </c>
      <c r="J53" s="614">
        <v>4.3314704921406325E-3</v>
      </c>
      <c r="K53" s="832"/>
      <c r="L53" s="388">
        <v>259</v>
      </c>
      <c r="M53" s="616">
        <v>1.3562345135094911</v>
      </c>
      <c r="N53" s="388">
        <v>3</v>
      </c>
      <c r="O53" s="388">
        <v>-3</v>
      </c>
    </row>
    <row r="54" spans="2:15" x14ac:dyDescent="0.3">
      <c r="B54" s="1008"/>
      <c r="C54" s="488" t="s">
        <v>942</v>
      </c>
      <c r="D54" s="388">
        <v>106</v>
      </c>
      <c r="E54" s="388">
        <v>5</v>
      </c>
      <c r="F54" s="614">
        <v>0.20967205067779307</v>
      </c>
      <c r="G54" s="388">
        <v>95</v>
      </c>
      <c r="H54" s="483">
        <v>7.0760694312771574E-4</v>
      </c>
      <c r="I54" s="388">
        <v>0</v>
      </c>
      <c r="J54" s="614">
        <v>4.4177894312069539E-3</v>
      </c>
      <c r="K54" s="832"/>
      <c r="L54" s="388">
        <v>163</v>
      </c>
      <c r="M54" s="616">
        <v>1.7157343079050249</v>
      </c>
      <c r="N54" s="388">
        <v>3</v>
      </c>
      <c r="O54" s="388">
        <v>-3</v>
      </c>
    </row>
    <row r="55" spans="2:15" x14ac:dyDescent="0.3">
      <c r="B55" s="1008"/>
      <c r="C55" s="174" t="s">
        <v>943</v>
      </c>
      <c r="D55" s="388">
        <v>109</v>
      </c>
      <c r="E55" s="388">
        <v>27</v>
      </c>
      <c r="F55" s="614">
        <v>0.46726282327491847</v>
      </c>
      <c r="G55" s="388">
        <v>103</v>
      </c>
      <c r="H55" s="483">
        <v>1.1033884139348834E-3</v>
      </c>
      <c r="I55" s="388">
        <v>0</v>
      </c>
      <c r="J55" s="614">
        <v>4.4345867773932877E-3</v>
      </c>
      <c r="K55" s="832"/>
      <c r="L55" s="388">
        <v>207</v>
      </c>
      <c r="M55" s="616">
        <v>2.009758408617047</v>
      </c>
      <c r="N55" s="388">
        <v>5</v>
      </c>
      <c r="O55" s="388">
        <v>-3</v>
      </c>
    </row>
    <row r="56" spans="2:15" x14ac:dyDescent="0.3">
      <c r="B56" s="1008"/>
      <c r="C56" s="488" t="s">
        <v>945</v>
      </c>
      <c r="D56" s="388">
        <v>109</v>
      </c>
      <c r="E56" s="388">
        <v>27</v>
      </c>
      <c r="F56" s="614">
        <v>0.46726282327491847</v>
      </c>
      <c r="G56" s="388">
        <v>103</v>
      </c>
      <c r="H56" s="483">
        <v>1.1033884139348834E-3</v>
      </c>
      <c r="I56" s="388">
        <v>0</v>
      </c>
      <c r="J56" s="614">
        <v>4.4345867773932859E-3</v>
      </c>
      <c r="K56" s="832"/>
      <c r="L56" s="388">
        <v>207</v>
      </c>
      <c r="M56" s="616">
        <v>2.009758408617047</v>
      </c>
      <c r="N56" s="388">
        <v>5</v>
      </c>
      <c r="O56" s="388">
        <v>-3</v>
      </c>
    </row>
    <row r="57" spans="2:15" x14ac:dyDescent="0.3">
      <c r="B57" s="1008"/>
      <c r="C57" s="488" t="s">
        <v>946</v>
      </c>
      <c r="D57" s="388">
        <v>0</v>
      </c>
      <c r="E57" s="388">
        <v>0</v>
      </c>
      <c r="F57" s="614">
        <v>0</v>
      </c>
      <c r="G57" s="388">
        <v>0</v>
      </c>
      <c r="H57" s="483">
        <v>0</v>
      </c>
      <c r="I57" s="388">
        <v>0</v>
      </c>
      <c r="J57" s="614">
        <v>0</v>
      </c>
      <c r="K57" s="832"/>
      <c r="L57" s="388">
        <v>0</v>
      </c>
      <c r="M57" s="616" t="s">
        <v>944</v>
      </c>
      <c r="N57" s="388">
        <v>0</v>
      </c>
      <c r="O57" s="388">
        <v>0</v>
      </c>
    </row>
    <row r="58" spans="2:15" x14ac:dyDescent="0.3">
      <c r="B58" s="1008"/>
      <c r="C58" s="488" t="s">
        <v>947</v>
      </c>
      <c r="D58" s="388">
        <v>0</v>
      </c>
      <c r="E58" s="388">
        <v>0</v>
      </c>
      <c r="F58" s="614">
        <v>0</v>
      </c>
      <c r="G58" s="388">
        <v>0</v>
      </c>
      <c r="H58" s="483">
        <v>0</v>
      </c>
      <c r="I58" s="388">
        <v>0</v>
      </c>
      <c r="J58" s="614">
        <v>0</v>
      </c>
      <c r="K58" s="832"/>
      <c r="L58" s="388">
        <v>0</v>
      </c>
      <c r="M58" s="616" t="s">
        <v>944</v>
      </c>
      <c r="N58" s="388">
        <v>0</v>
      </c>
      <c r="O58" s="388">
        <v>0</v>
      </c>
    </row>
    <row r="59" spans="2:15" x14ac:dyDescent="0.3">
      <c r="B59" s="1008"/>
      <c r="C59" s="174" t="s">
        <v>948</v>
      </c>
      <c r="D59" s="388">
        <v>49</v>
      </c>
      <c r="E59" s="388">
        <v>3</v>
      </c>
      <c r="F59" s="614">
        <v>0.599993810602231</v>
      </c>
      <c r="G59" s="388">
        <v>50</v>
      </c>
      <c r="H59" s="483">
        <v>0.01</v>
      </c>
      <c r="I59" s="388">
        <v>0</v>
      </c>
      <c r="J59" s="614">
        <v>4.3219917669982582E-3</v>
      </c>
      <c r="K59" s="832"/>
      <c r="L59" s="388">
        <v>4</v>
      </c>
      <c r="M59" s="616">
        <v>7.1741970613095965E-2</v>
      </c>
      <c r="N59" s="388">
        <v>19</v>
      </c>
      <c r="O59" s="388">
        <v>-25</v>
      </c>
    </row>
    <row r="60" spans="2:15" x14ac:dyDescent="0.3">
      <c r="B60" s="1009"/>
      <c r="C60" s="485" t="s">
        <v>949</v>
      </c>
      <c r="D60" s="486">
        <v>3494</v>
      </c>
      <c r="E60" s="486">
        <v>1616</v>
      </c>
      <c r="F60" s="618">
        <v>0.3754289207718981</v>
      </c>
      <c r="G60" s="486">
        <v>3247</v>
      </c>
      <c r="H60" s="582">
        <v>1.4806634301013811E-3</v>
      </c>
      <c r="I60" s="486">
        <v>8</v>
      </c>
      <c r="J60" s="618">
        <v>4.1980226659772803E-3</v>
      </c>
      <c r="K60" s="833"/>
      <c r="L60" s="486">
        <v>2016</v>
      </c>
      <c r="M60" s="618">
        <v>0.62105408501161752</v>
      </c>
      <c r="N60" s="486">
        <v>33</v>
      </c>
      <c r="O60" s="486">
        <v>-36</v>
      </c>
    </row>
    <row r="61" spans="2:15" ht="36.75" customHeight="1" x14ac:dyDescent="0.3">
      <c r="B61" s="1006" t="s">
        <v>955</v>
      </c>
      <c r="C61" s="1006"/>
      <c r="D61" s="484">
        <v>8494</v>
      </c>
      <c r="E61" s="484">
        <v>1989</v>
      </c>
      <c r="F61" s="619">
        <v>0.36555613454251307</v>
      </c>
      <c r="G61" s="484">
        <v>8177</v>
      </c>
      <c r="H61" s="581">
        <v>1.0571004699381924E-3</v>
      </c>
      <c r="I61" s="484">
        <v>21</v>
      </c>
      <c r="J61" s="620">
        <v>3.8078978762341865E-3</v>
      </c>
      <c r="K61" s="834"/>
      <c r="L61" s="484">
        <v>2856</v>
      </c>
      <c r="M61" s="619">
        <v>0.34927234927234929</v>
      </c>
      <c r="N61" s="484">
        <v>41</v>
      </c>
      <c r="O61" s="484">
        <v>-48</v>
      </c>
    </row>
  </sheetData>
  <mergeCells count="5">
    <mergeCell ref="B61:C61"/>
    <mergeCell ref="B5:B6"/>
    <mergeCell ref="B7:B24"/>
    <mergeCell ref="B25:B42"/>
    <mergeCell ref="B43:B60"/>
  </mergeCells>
  <pageMargins left="0.7" right="0.7" top="0.78740157499999996" bottom="0.78740157499999996" header="0.3" footer="0.3"/>
  <pageSetup paperSize="9" scale="10" orientation="landscape" r:id="rId1"/>
  <colBreaks count="1" manualBreakCount="1">
    <brk id="19"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Tabelle33">
    <tabColor rgb="FFB1D7CD"/>
    <pageSetUpPr autoPageBreaks="0" fitToPage="1"/>
  </sheetPr>
  <dimension ref="A2:V35"/>
  <sheetViews>
    <sheetView showGridLines="0" zoomScaleNormal="100" zoomScaleSheetLayoutView="100" workbookViewId="0">
      <selection activeCell="N38" sqref="N38"/>
    </sheetView>
  </sheetViews>
  <sheetFormatPr baseColWidth="10" defaultColWidth="9.140625" defaultRowHeight="16.5" x14ac:dyDescent="0.3"/>
  <cols>
    <col min="1" max="1" width="5.7109375" style="4" customWidth="1"/>
    <col min="2" max="2" width="5.42578125" style="4" customWidth="1"/>
    <col min="3" max="3" width="42.5703125" style="4" bestFit="1" customWidth="1"/>
    <col min="4" max="17" width="15.7109375" style="4" customWidth="1"/>
    <col min="18" max="18" width="16.7109375" style="4" customWidth="1"/>
    <col min="19" max="16384" width="9.140625" style="4"/>
  </cols>
  <sheetData>
    <row r="2" spans="1:22" x14ac:dyDescent="0.3">
      <c r="B2" s="5" t="s">
        <v>959</v>
      </c>
      <c r="V2" s="77"/>
    </row>
    <row r="3" spans="1:22" x14ac:dyDescent="0.3">
      <c r="B3" s="1" t="str">
        <f>Stichtag &amp; Einheit_Mio</f>
        <v>30.06.2024 - in Mio. €</v>
      </c>
    </row>
    <row r="4" spans="1:22" x14ac:dyDescent="0.3">
      <c r="B4" s="1"/>
    </row>
    <row r="5" spans="1:22" ht="40.5" customHeight="1" x14ac:dyDescent="0.3">
      <c r="B5" s="1019" t="s">
        <v>916</v>
      </c>
      <c r="C5" s="1019"/>
      <c r="D5" s="980" t="s">
        <v>960</v>
      </c>
      <c r="E5" s="1012" t="s">
        <v>961</v>
      </c>
      <c r="F5" s="1012"/>
      <c r="G5" s="1012"/>
      <c r="H5" s="1012"/>
      <c r="I5" s="1012"/>
      <c r="J5" s="1012"/>
      <c r="K5" s="1012"/>
      <c r="L5" s="1012"/>
      <c r="M5" s="1012"/>
      <c r="N5" s="1012"/>
      <c r="O5" s="1012"/>
      <c r="P5" s="1011" t="s">
        <v>962</v>
      </c>
      <c r="Q5" s="1012"/>
    </row>
    <row r="6" spans="1:22" ht="33.75" customHeight="1" x14ac:dyDescent="0.3">
      <c r="B6" s="1019"/>
      <c r="C6" s="1019"/>
      <c r="D6" s="980"/>
      <c r="E6" s="1013" t="s">
        <v>963</v>
      </c>
      <c r="F6" s="1013"/>
      <c r="G6" s="1013"/>
      <c r="H6" s="1013"/>
      <c r="I6" s="1013"/>
      <c r="J6" s="1013"/>
      <c r="K6" s="1013"/>
      <c r="L6" s="1013"/>
      <c r="M6" s="1013"/>
      <c r="N6" s="1013" t="s">
        <v>964</v>
      </c>
      <c r="O6" s="1013"/>
      <c r="P6" s="1014" t="s">
        <v>965</v>
      </c>
      <c r="Q6" s="1014" t="s">
        <v>966</v>
      </c>
    </row>
    <row r="7" spans="1:22" s="61" customFormat="1" ht="40.5" customHeight="1" x14ac:dyDescent="0.3">
      <c r="A7" s="4"/>
      <c r="B7" s="1019"/>
      <c r="C7" s="1019"/>
      <c r="D7" s="980"/>
      <c r="E7" s="980" t="s">
        <v>967</v>
      </c>
      <c r="F7" s="1021" t="s">
        <v>968</v>
      </c>
      <c r="G7" s="1021"/>
      <c r="H7" s="1021"/>
      <c r="I7" s="1021"/>
      <c r="J7" s="1021" t="s">
        <v>969</v>
      </c>
      <c r="K7" s="1021"/>
      <c r="L7" s="1021"/>
      <c r="M7" s="1022"/>
      <c r="N7" s="1015" t="s">
        <v>970</v>
      </c>
      <c r="O7" s="980" t="s">
        <v>971</v>
      </c>
      <c r="P7" s="980"/>
      <c r="Q7" s="1014"/>
    </row>
    <row r="8" spans="1:22" s="61" customFormat="1" ht="84" customHeight="1" x14ac:dyDescent="0.3">
      <c r="A8" s="4"/>
      <c r="B8" s="1019"/>
      <c r="C8" s="1019"/>
      <c r="D8" s="248"/>
      <c r="E8" s="980"/>
      <c r="F8" s="351"/>
      <c r="G8" s="248" t="s">
        <v>972</v>
      </c>
      <c r="H8" s="248" t="s">
        <v>973</v>
      </c>
      <c r="I8" s="377" t="s">
        <v>974</v>
      </c>
      <c r="J8" s="351"/>
      <c r="K8" s="248" t="s">
        <v>975</v>
      </c>
      <c r="L8" s="248" t="s">
        <v>976</v>
      </c>
      <c r="M8" s="376" t="s">
        <v>977</v>
      </c>
      <c r="N8" s="1016"/>
      <c r="O8" s="980"/>
      <c r="P8" s="980"/>
      <c r="Q8" s="1014"/>
    </row>
    <row r="9" spans="1:22" s="61" customFormat="1" x14ac:dyDescent="0.3">
      <c r="A9" s="4"/>
      <c r="B9" s="1020"/>
      <c r="C9" s="1020"/>
      <c r="D9" s="16" t="s">
        <v>136</v>
      </c>
      <c r="E9" s="16" t="s">
        <v>137</v>
      </c>
      <c r="F9" s="16" t="s">
        <v>138</v>
      </c>
      <c r="G9" s="16" t="s">
        <v>174</v>
      </c>
      <c r="H9" s="16" t="s">
        <v>175</v>
      </c>
      <c r="I9" s="16" t="s">
        <v>737</v>
      </c>
      <c r="J9" s="16" t="s">
        <v>738</v>
      </c>
      <c r="K9" s="16" t="s">
        <v>739</v>
      </c>
      <c r="L9" s="16" t="s">
        <v>740</v>
      </c>
      <c r="M9" s="16" t="s">
        <v>741</v>
      </c>
      <c r="N9" s="16" t="s">
        <v>742</v>
      </c>
      <c r="O9" s="16" t="s">
        <v>743</v>
      </c>
      <c r="P9" s="16" t="s">
        <v>744</v>
      </c>
      <c r="Q9" s="16" t="s">
        <v>745</v>
      </c>
    </row>
    <row r="10" spans="1:22" s="14" customFormat="1" ht="15" customHeight="1" x14ac:dyDescent="0.3">
      <c r="B10" s="339">
        <v>1</v>
      </c>
      <c r="C10" s="378" t="s">
        <v>978</v>
      </c>
      <c r="D10" s="587" t="s">
        <v>944</v>
      </c>
      <c r="E10" s="593" t="s">
        <v>944</v>
      </c>
      <c r="F10" s="593" t="s">
        <v>944</v>
      </c>
      <c r="G10" s="593" t="s">
        <v>944</v>
      </c>
      <c r="H10" s="593" t="s">
        <v>944</v>
      </c>
      <c r="I10" s="593" t="s">
        <v>944</v>
      </c>
      <c r="J10" s="593" t="s">
        <v>944</v>
      </c>
      <c r="K10" s="593" t="s">
        <v>944</v>
      </c>
      <c r="L10" s="593" t="s">
        <v>944</v>
      </c>
      <c r="M10" s="593" t="s">
        <v>944</v>
      </c>
      <c r="N10" s="593" t="s">
        <v>944</v>
      </c>
      <c r="O10" s="593" t="s">
        <v>944</v>
      </c>
      <c r="P10" s="587" t="s">
        <v>944</v>
      </c>
      <c r="Q10" s="587" t="s">
        <v>944</v>
      </c>
    </row>
    <row r="11" spans="1:22" s="14" customFormat="1" ht="15" customHeight="1" x14ac:dyDescent="0.3">
      <c r="B11" s="341">
        <v>2</v>
      </c>
      <c r="C11" s="379" t="s">
        <v>879</v>
      </c>
      <c r="D11" s="234">
        <v>1</v>
      </c>
      <c r="E11" s="588" t="s">
        <v>944</v>
      </c>
      <c r="F11" s="588" t="s">
        <v>944</v>
      </c>
      <c r="G11" s="588" t="s">
        <v>944</v>
      </c>
      <c r="H11" s="588" t="s">
        <v>944</v>
      </c>
      <c r="I11" s="588" t="s">
        <v>944</v>
      </c>
      <c r="J11" s="588" t="s">
        <v>944</v>
      </c>
      <c r="K11" s="588" t="s">
        <v>944</v>
      </c>
      <c r="L11" s="588" t="s">
        <v>944</v>
      </c>
      <c r="M11" s="588" t="s">
        <v>944</v>
      </c>
      <c r="N11" s="588" t="s">
        <v>944</v>
      </c>
      <c r="O11" s="588" t="s">
        <v>944</v>
      </c>
      <c r="P11" s="234">
        <v>0</v>
      </c>
      <c r="Q11" s="234">
        <v>0</v>
      </c>
    </row>
    <row r="12" spans="1:22" s="14" customFormat="1" ht="15" customHeight="1" x14ac:dyDescent="0.3">
      <c r="B12" s="341">
        <v>3</v>
      </c>
      <c r="C12" s="379" t="s">
        <v>880</v>
      </c>
      <c r="D12" s="234">
        <v>924</v>
      </c>
      <c r="E12" s="588">
        <v>6.951646905182756E-5</v>
      </c>
      <c r="F12" s="588">
        <v>1.75771799297748E-3</v>
      </c>
      <c r="G12" s="588">
        <v>1.75771799297748E-3</v>
      </c>
      <c r="H12" s="588" t="s">
        <v>944</v>
      </c>
      <c r="I12" s="588" t="s">
        <v>944</v>
      </c>
      <c r="J12" s="588">
        <v>1.1319692851533641E-5</v>
      </c>
      <c r="K12" s="588" t="s">
        <v>944</v>
      </c>
      <c r="L12" s="588">
        <v>1.1319692851533641E-5</v>
      </c>
      <c r="M12" s="588" t="s">
        <v>944</v>
      </c>
      <c r="N12" s="588" t="s">
        <v>944</v>
      </c>
      <c r="O12" s="588" t="s">
        <v>944</v>
      </c>
      <c r="P12" s="234">
        <v>573</v>
      </c>
      <c r="Q12" s="234">
        <v>573</v>
      </c>
    </row>
    <row r="13" spans="1:22" s="14" customFormat="1" ht="15" customHeight="1" x14ac:dyDescent="0.3">
      <c r="B13" s="380">
        <v>3.1</v>
      </c>
      <c r="C13" s="374" t="s">
        <v>979</v>
      </c>
      <c r="D13" s="234" t="s">
        <v>944</v>
      </c>
      <c r="E13" s="588" t="s">
        <v>944</v>
      </c>
      <c r="F13" s="588" t="s">
        <v>944</v>
      </c>
      <c r="G13" s="588" t="s">
        <v>944</v>
      </c>
      <c r="H13" s="588" t="s">
        <v>944</v>
      </c>
      <c r="I13" s="588" t="s">
        <v>944</v>
      </c>
      <c r="J13" s="588" t="s">
        <v>944</v>
      </c>
      <c r="K13" s="588" t="s">
        <v>944</v>
      </c>
      <c r="L13" s="588" t="s">
        <v>944</v>
      </c>
      <c r="M13" s="588" t="s">
        <v>944</v>
      </c>
      <c r="N13" s="588" t="s">
        <v>944</v>
      </c>
      <c r="O13" s="588" t="s">
        <v>944</v>
      </c>
      <c r="P13" s="234" t="s">
        <v>944</v>
      </c>
      <c r="Q13" s="234" t="s">
        <v>944</v>
      </c>
    </row>
    <row r="14" spans="1:22" s="14" customFormat="1" ht="15" customHeight="1" x14ac:dyDescent="0.3">
      <c r="B14" s="380">
        <v>3.2</v>
      </c>
      <c r="C14" s="374" t="s">
        <v>980</v>
      </c>
      <c r="D14" s="234">
        <v>921</v>
      </c>
      <c r="E14" s="588" t="s">
        <v>944</v>
      </c>
      <c r="F14" s="588" t="s">
        <v>944</v>
      </c>
      <c r="G14" s="588" t="s">
        <v>944</v>
      </c>
      <c r="H14" s="588" t="s">
        <v>944</v>
      </c>
      <c r="I14" s="588" t="s">
        <v>944</v>
      </c>
      <c r="J14" s="588" t="s">
        <v>944</v>
      </c>
      <c r="K14" s="588" t="s">
        <v>944</v>
      </c>
      <c r="L14" s="588" t="s">
        <v>944</v>
      </c>
      <c r="M14" s="588" t="s">
        <v>944</v>
      </c>
      <c r="N14" s="588" t="s">
        <v>944</v>
      </c>
      <c r="O14" s="588" t="s">
        <v>944</v>
      </c>
      <c r="P14" s="234">
        <v>572</v>
      </c>
      <c r="Q14" s="234">
        <v>572</v>
      </c>
    </row>
    <row r="15" spans="1:22" s="14" customFormat="1" ht="15" customHeight="1" x14ac:dyDescent="0.3">
      <c r="B15" s="380">
        <v>3.3</v>
      </c>
      <c r="C15" s="374" t="s">
        <v>981</v>
      </c>
      <c r="D15" s="234">
        <v>4</v>
      </c>
      <c r="E15" s="588">
        <v>1.7690742736345369E-2</v>
      </c>
      <c r="F15" s="588">
        <v>0.44730892176970305</v>
      </c>
      <c r="G15" s="588">
        <v>0.44730892176970305</v>
      </c>
      <c r="H15" s="588" t="s">
        <v>944</v>
      </c>
      <c r="I15" s="588" t="s">
        <v>944</v>
      </c>
      <c r="J15" s="588">
        <v>2.8806666509720376E-3</v>
      </c>
      <c r="K15" s="588" t="s">
        <v>944</v>
      </c>
      <c r="L15" s="588">
        <v>2.8806666509720376E-3</v>
      </c>
      <c r="M15" s="588" t="s">
        <v>944</v>
      </c>
      <c r="N15" s="588" t="s">
        <v>944</v>
      </c>
      <c r="O15" s="588" t="s">
        <v>944</v>
      </c>
      <c r="P15" s="234">
        <v>1</v>
      </c>
      <c r="Q15" s="234">
        <v>1</v>
      </c>
    </row>
    <row r="16" spans="1:22" s="14" customFormat="1" ht="15" customHeight="1" x14ac:dyDescent="0.3">
      <c r="B16" s="341">
        <v>4</v>
      </c>
      <c r="C16" s="379" t="s">
        <v>881</v>
      </c>
      <c r="D16" s="234">
        <v>11793</v>
      </c>
      <c r="E16" s="588">
        <v>9.2673540958133818E-4</v>
      </c>
      <c r="F16" s="588">
        <v>0.46340326208063543</v>
      </c>
      <c r="G16" s="588">
        <v>0.46340326208063543</v>
      </c>
      <c r="H16" s="588" t="s">
        <v>944</v>
      </c>
      <c r="I16" s="588" t="s">
        <v>944</v>
      </c>
      <c r="J16" s="588">
        <v>3.2095084006252703E-2</v>
      </c>
      <c r="K16" s="588">
        <v>2.3338971276607005E-2</v>
      </c>
      <c r="L16" s="588">
        <v>8.7561127296456962E-3</v>
      </c>
      <c r="M16" s="588" t="s">
        <v>944</v>
      </c>
      <c r="N16" s="588">
        <v>2.6767492245211985E-3</v>
      </c>
      <c r="O16" s="588" t="s">
        <v>944</v>
      </c>
      <c r="P16" s="234">
        <v>1992</v>
      </c>
      <c r="Q16" s="234">
        <v>1840</v>
      </c>
    </row>
    <row r="17" spans="1:17" s="14" customFormat="1" ht="15" customHeight="1" x14ac:dyDescent="0.3">
      <c r="B17" s="380">
        <v>4.0999999999999996</v>
      </c>
      <c r="C17" s="374" t="s">
        <v>982</v>
      </c>
      <c r="D17" s="234">
        <v>71</v>
      </c>
      <c r="E17" s="588">
        <v>5.5949858287281384E-3</v>
      </c>
      <c r="F17" s="588">
        <v>0.78476731386379928</v>
      </c>
      <c r="G17" s="588">
        <v>0.78476731386379928</v>
      </c>
      <c r="H17" s="588" t="s">
        <v>944</v>
      </c>
      <c r="I17" s="588" t="s">
        <v>944</v>
      </c>
      <c r="J17" s="588">
        <v>1.4863168118876738E-2</v>
      </c>
      <c r="K17" s="588">
        <v>3.4793630916115531E-4</v>
      </c>
      <c r="L17" s="588">
        <v>1.4515231809715581E-2</v>
      </c>
      <c r="M17" s="588" t="s">
        <v>944</v>
      </c>
      <c r="N17" s="588">
        <v>1.1109786876053917E-2</v>
      </c>
      <c r="O17" s="588" t="s">
        <v>944</v>
      </c>
      <c r="P17" s="234">
        <v>8</v>
      </c>
      <c r="Q17" s="234">
        <v>8</v>
      </c>
    </row>
    <row r="18" spans="1:17" s="14" customFormat="1" ht="15" customHeight="1" x14ac:dyDescent="0.3">
      <c r="B18" s="380">
        <v>4.2</v>
      </c>
      <c r="C18" s="374" t="s">
        <v>983</v>
      </c>
      <c r="D18" s="234">
        <v>8202</v>
      </c>
      <c r="E18" s="588">
        <v>2.7800393035239362E-4</v>
      </c>
      <c r="F18" s="588">
        <v>0.65958486585375931</v>
      </c>
      <c r="G18" s="588">
        <v>0.65958486585375931</v>
      </c>
      <c r="H18" s="588" t="s">
        <v>944</v>
      </c>
      <c r="I18" s="588" t="s">
        <v>944</v>
      </c>
      <c r="J18" s="588">
        <v>3.9179940487317606E-2</v>
      </c>
      <c r="K18" s="588">
        <v>2.9629227474097443E-2</v>
      </c>
      <c r="L18" s="588">
        <v>9.5507130132201652E-3</v>
      </c>
      <c r="M18" s="588" t="s">
        <v>944</v>
      </c>
      <c r="N18" s="588">
        <v>3.3740689485826513E-4</v>
      </c>
      <c r="O18" s="588" t="s">
        <v>944</v>
      </c>
      <c r="P18" s="234">
        <v>1064</v>
      </c>
      <c r="Q18" s="234">
        <v>934</v>
      </c>
    </row>
    <row r="19" spans="1:17" s="14" customFormat="1" ht="15" customHeight="1" x14ac:dyDescent="0.3">
      <c r="B19" s="380">
        <v>4.3</v>
      </c>
      <c r="C19" s="374" t="s">
        <v>984</v>
      </c>
      <c r="D19" s="234">
        <v>196</v>
      </c>
      <c r="E19" s="588" t="s">
        <v>944</v>
      </c>
      <c r="F19" s="588" t="s">
        <v>944</v>
      </c>
      <c r="G19" s="588" t="s">
        <v>944</v>
      </c>
      <c r="H19" s="588" t="s">
        <v>944</v>
      </c>
      <c r="I19" s="588" t="s">
        <v>944</v>
      </c>
      <c r="J19" s="588" t="s">
        <v>944</v>
      </c>
      <c r="K19" s="588" t="s">
        <v>944</v>
      </c>
      <c r="L19" s="588" t="s">
        <v>944</v>
      </c>
      <c r="M19" s="588" t="s">
        <v>944</v>
      </c>
      <c r="N19" s="588" t="s">
        <v>944</v>
      </c>
      <c r="O19" s="588" t="s">
        <v>944</v>
      </c>
      <c r="P19" s="234">
        <v>16</v>
      </c>
      <c r="Q19" s="234">
        <v>16</v>
      </c>
    </row>
    <row r="20" spans="1:17" s="14" customFormat="1" ht="15" customHeight="1" x14ac:dyDescent="0.3">
      <c r="B20" s="380">
        <v>4.4000000000000004</v>
      </c>
      <c r="C20" s="374" t="s">
        <v>985</v>
      </c>
      <c r="D20" s="234">
        <v>154</v>
      </c>
      <c r="E20" s="588">
        <v>2.0468281304558543E-2</v>
      </c>
      <c r="F20" s="588" t="s">
        <v>944</v>
      </c>
      <c r="G20" s="588" t="s">
        <v>944</v>
      </c>
      <c r="H20" s="588" t="s">
        <v>944</v>
      </c>
      <c r="I20" s="588" t="s">
        <v>944</v>
      </c>
      <c r="J20" s="588">
        <v>7.6336268441648918E-3</v>
      </c>
      <c r="K20" s="588" t="s">
        <v>944</v>
      </c>
      <c r="L20" s="588">
        <v>7.6336268441648918E-3</v>
      </c>
      <c r="M20" s="588" t="s">
        <v>944</v>
      </c>
      <c r="N20" s="588">
        <v>6.4433464629191958E-2</v>
      </c>
      <c r="O20" s="588" t="s">
        <v>944</v>
      </c>
      <c r="P20" s="234">
        <v>58</v>
      </c>
      <c r="Q20" s="234">
        <v>58</v>
      </c>
    </row>
    <row r="21" spans="1:17" s="14" customFormat="1" ht="15" customHeight="1" x14ac:dyDescent="0.3">
      <c r="B21" s="381">
        <v>4.5</v>
      </c>
      <c r="C21" s="382" t="s">
        <v>986</v>
      </c>
      <c r="D21" s="589">
        <v>3172</v>
      </c>
      <c r="E21" s="590">
        <v>1.6109266720280479E-3</v>
      </c>
      <c r="F21" s="590" t="s">
        <v>944</v>
      </c>
      <c r="G21" s="590" t="s">
        <v>944</v>
      </c>
      <c r="H21" s="590" t="s">
        <v>944</v>
      </c>
      <c r="I21" s="590" t="s">
        <v>944</v>
      </c>
      <c r="J21" s="590">
        <v>1.7323458285927771E-2</v>
      </c>
      <c r="K21" s="590">
        <v>1.0155884734149398E-2</v>
      </c>
      <c r="L21" s="590">
        <v>7.167573551778373E-3</v>
      </c>
      <c r="M21" s="590" t="s">
        <v>944</v>
      </c>
      <c r="N21" s="590">
        <v>3.0885064753849271E-3</v>
      </c>
      <c r="O21" s="590" t="s">
        <v>944</v>
      </c>
      <c r="P21" s="589">
        <v>846</v>
      </c>
      <c r="Q21" s="589">
        <v>825</v>
      </c>
    </row>
    <row r="22" spans="1:17" s="14" customFormat="1" ht="15" customHeight="1" x14ac:dyDescent="0.3">
      <c r="B22" s="118">
        <v>5</v>
      </c>
      <c r="C22" s="375" t="s">
        <v>417</v>
      </c>
      <c r="D22" s="591">
        <v>12719</v>
      </c>
      <c r="E22" s="592">
        <v>8.643627101232867E-4</v>
      </c>
      <c r="F22" s="592">
        <v>0.42981579469150488</v>
      </c>
      <c r="G22" s="592">
        <v>0.42981579469150488</v>
      </c>
      <c r="H22" s="592" t="s">
        <v>944</v>
      </c>
      <c r="I22" s="592" t="s">
        <v>944</v>
      </c>
      <c r="J22" s="592">
        <v>2.9760806959404393E-2</v>
      </c>
      <c r="K22" s="592">
        <v>2.1640928464476905E-2</v>
      </c>
      <c r="L22" s="592">
        <v>8.1198784949274884E-3</v>
      </c>
      <c r="M22" s="592" t="s">
        <v>944</v>
      </c>
      <c r="N22" s="592">
        <v>2.4872063526293841E-3</v>
      </c>
      <c r="O22" s="592" t="s">
        <v>944</v>
      </c>
      <c r="P22" s="591">
        <v>2565</v>
      </c>
      <c r="Q22" s="591">
        <v>2413</v>
      </c>
    </row>
    <row r="23" spans="1:17" ht="52.5" customHeight="1" x14ac:dyDescent="0.3"/>
    <row r="24" spans="1:17" ht="29.25" customHeight="1" x14ac:dyDescent="0.3">
      <c r="B24" s="1017" t="s">
        <v>957</v>
      </c>
      <c r="C24" s="1017"/>
      <c r="D24" s="980" t="s">
        <v>960</v>
      </c>
      <c r="E24" s="1012" t="s">
        <v>961</v>
      </c>
      <c r="F24" s="1012"/>
      <c r="G24" s="1012"/>
      <c r="H24" s="1012"/>
      <c r="I24" s="1012"/>
      <c r="J24" s="1012"/>
      <c r="K24" s="1012"/>
      <c r="L24" s="1012"/>
      <c r="M24" s="1012"/>
      <c r="N24" s="1012"/>
      <c r="O24" s="1012"/>
      <c r="P24" s="1011" t="s">
        <v>962</v>
      </c>
      <c r="Q24" s="1012"/>
    </row>
    <row r="25" spans="1:17" ht="31.5" customHeight="1" x14ac:dyDescent="0.3">
      <c r="B25" s="1017"/>
      <c r="C25" s="1017"/>
      <c r="D25" s="980"/>
      <c r="E25" s="1013" t="s">
        <v>963</v>
      </c>
      <c r="F25" s="1013"/>
      <c r="G25" s="1013"/>
      <c r="H25" s="1013"/>
      <c r="I25" s="1013"/>
      <c r="J25" s="1013"/>
      <c r="K25" s="1013"/>
      <c r="L25" s="1013"/>
      <c r="M25" s="1013"/>
      <c r="N25" s="1013" t="s">
        <v>964</v>
      </c>
      <c r="O25" s="1013"/>
      <c r="P25" s="1014" t="s">
        <v>965</v>
      </c>
      <c r="Q25" s="1014" t="s">
        <v>966</v>
      </c>
    </row>
    <row r="26" spans="1:17" s="61" customFormat="1" ht="35.25" customHeight="1" x14ac:dyDescent="0.3">
      <c r="A26" s="4"/>
      <c r="B26" s="1017"/>
      <c r="C26" s="1017"/>
      <c r="D26" s="980"/>
      <c r="E26" s="980" t="s">
        <v>967</v>
      </c>
      <c r="F26" s="1021" t="s">
        <v>968</v>
      </c>
      <c r="G26" s="1021"/>
      <c r="H26" s="1021"/>
      <c r="I26" s="1021"/>
      <c r="J26" s="1021" t="s">
        <v>969</v>
      </c>
      <c r="K26" s="1021"/>
      <c r="L26" s="1021"/>
      <c r="M26" s="1022"/>
      <c r="N26" s="1015" t="s">
        <v>970</v>
      </c>
      <c r="O26" s="980" t="s">
        <v>971</v>
      </c>
      <c r="P26" s="980"/>
      <c r="Q26" s="1014"/>
    </row>
    <row r="27" spans="1:17" s="61" customFormat="1" ht="99" x14ac:dyDescent="0.3">
      <c r="A27" s="4"/>
      <c r="B27" s="1017"/>
      <c r="C27" s="1017"/>
      <c r="D27" s="248"/>
      <c r="E27" s="980"/>
      <c r="F27" s="351"/>
      <c r="G27" s="248" t="s">
        <v>987</v>
      </c>
      <c r="H27" s="248" t="s">
        <v>973</v>
      </c>
      <c r="I27" s="377" t="s">
        <v>974</v>
      </c>
      <c r="J27" s="351"/>
      <c r="K27" s="248" t="s">
        <v>975</v>
      </c>
      <c r="L27" s="248" t="s">
        <v>976</v>
      </c>
      <c r="M27" s="376" t="s">
        <v>977</v>
      </c>
      <c r="N27" s="1016"/>
      <c r="O27" s="980"/>
      <c r="P27" s="980"/>
      <c r="Q27" s="1014"/>
    </row>
    <row r="28" spans="1:17" s="61" customFormat="1" x14ac:dyDescent="0.3">
      <c r="A28" s="4"/>
      <c r="B28" s="1018"/>
      <c r="C28" s="1018"/>
      <c r="D28" s="338" t="s">
        <v>136</v>
      </c>
      <c r="E28" s="338" t="s">
        <v>137</v>
      </c>
      <c r="F28" s="338" t="s">
        <v>138</v>
      </c>
      <c r="G28" s="338" t="s">
        <v>174</v>
      </c>
      <c r="H28" s="338" t="s">
        <v>175</v>
      </c>
      <c r="I28" s="338" t="s">
        <v>737</v>
      </c>
      <c r="J28" s="338" t="s">
        <v>738</v>
      </c>
      <c r="K28" s="338" t="s">
        <v>739</v>
      </c>
      <c r="L28" s="338" t="s">
        <v>740</v>
      </c>
      <c r="M28" s="338" t="s">
        <v>741</v>
      </c>
      <c r="N28" s="338" t="s">
        <v>742</v>
      </c>
      <c r="O28" s="338" t="s">
        <v>743</v>
      </c>
      <c r="P28" s="338" t="s">
        <v>744</v>
      </c>
      <c r="Q28" s="358" t="s">
        <v>745</v>
      </c>
    </row>
    <row r="29" spans="1:17" x14ac:dyDescent="0.3">
      <c r="B29" s="339">
        <v>1</v>
      </c>
      <c r="C29" s="258" t="s">
        <v>978</v>
      </c>
      <c r="D29" s="587" t="s">
        <v>944</v>
      </c>
      <c r="E29" s="593" t="s">
        <v>944</v>
      </c>
      <c r="F29" s="593" t="s">
        <v>944</v>
      </c>
      <c r="G29" s="593" t="s">
        <v>944</v>
      </c>
      <c r="H29" s="593" t="s">
        <v>944</v>
      </c>
      <c r="I29" s="593" t="s">
        <v>944</v>
      </c>
      <c r="J29" s="593" t="s">
        <v>944</v>
      </c>
      <c r="K29" s="593" t="s">
        <v>944</v>
      </c>
      <c r="L29" s="593" t="s">
        <v>944</v>
      </c>
      <c r="M29" s="593" t="s">
        <v>944</v>
      </c>
      <c r="N29" s="593" t="s">
        <v>944</v>
      </c>
      <c r="O29" s="593" t="s">
        <v>944</v>
      </c>
      <c r="P29" s="587" t="s">
        <v>944</v>
      </c>
      <c r="Q29" s="587" t="s">
        <v>944</v>
      </c>
    </row>
    <row r="30" spans="1:17" x14ac:dyDescent="0.3">
      <c r="B30" s="341">
        <v>2</v>
      </c>
      <c r="C30" s="182" t="s">
        <v>879</v>
      </c>
      <c r="D30" s="234">
        <v>2957</v>
      </c>
      <c r="E30" s="588" t="s">
        <v>944</v>
      </c>
      <c r="F30" s="588" t="s">
        <v>944</v>
      </c>
      <c r="G30" s="588" t="s">
        <v>944</v>
      </c>
      <c r="H30" s="588" t="s">
        <v>944</v>
      </c>
      <c r="I30" s="588" t="s">
        <v>944</v>
      </c>
      <c r="J30" s="588" t="s">
        <v>944</v>
      </c>
      <c r="K30" s="588" t="s">
        <v>944</v>
      </c>
      <c r="L30" s="588" t="s">
        <v>944</v>
      </c>
      <c r="M30" s="588" t="s">
        <v>944</v>
      </c>
      <c r="N30" s="588">
        <v>3.3695257499299345E-3</v>
      </c>
      <c r="O30" s="588" t="s">
        <v>944</v>
      </c>
      <c r="P30" s="234">
        <v>305</v>
      </c>
      <c r="Q30" s="234">
        <v>304</v>
      </c>
    </row>
    <row r="31" spans="1:17" x14ac:dyDescent="0.3">
      <c r="B31" s="341">
        <v>3</v>
      </c>
      <c r="C31" s="182" t="s">
        <v>880</v>
      </c>
      <c r="D31" s="234">
        <v>5220</v>
      </c>
      <c r="E31" s="588">
        <v>2.8248579270059751E-3</v>
      </c>
      <c r="F31" s="588">
        <v>0.35697660192672553</v>
      </c>
      <c r="G31" s="588">
        <v>0.35697660192672553</v>
      </c>
      <c r="H31" s="588" t="s">
        <v>944</v>
      </c>
      <c r="I31" s="588" t="s">
        <v>944</v>
      </c>
      <c r="J31" s="588" t="s">
        <v>944</v>
      </c>
      <c r="K31" s="588" t="s">
        <v>944</v>
      </c>
      <c r="L31" s="588" t="s">
        <v>944</v>
      </c>
      <c r="M31" s="588" t="s">
        <v>944</v>
      </c>
      <c r="N31" s="594">
        <v>0.10867553855866297</v>
      </c>
      <c r="O31" s="588" t="s">
        <v>944</v>
      </c>
      <c r="P31" s="234">
        <v>2579</v>
      </c>
      <c r="Q31" s="234">
        <v>2552</v>
      </c>
    </row>
    <row r="32" spans="1:17" x14ac:dyDescent="0.3">
      <c r="B32" s="380">
        <v>3.1</v>
      </c>
      <c r="C32" s="374" t="s">
        <v>979</v>
      </c>
      <c r="D32" s="234">
        <v>1973</v>
      </c>
      <c r="E32" s="588">
        <v>1.6085363386316547E-3</v>
      </c>
      <c r="F32" s="588">
        <v>0.69580190442900813</v>
      </c>
      <c r="G32" s="588">
        <v>0.69580190442900813</v>
      </c>
      <c r="H32" s="588" t="s">
        <v>944</v>
      </c>
      <c r="I32" s="588" t="s">
        <v>944</v>
      </c>
      <c r="J32" s="588" t="s">
        <v>944</v>
      </c>
      <c r="K32" s="588" t="s">
        <v>944</v>
      </c>
      <c r="L32" s="588" t="s">
        <v>944</v>
      </c>
      <c r="M32" s="588" t="s">
        <v>944</v>
      </c>
      <c r="N32" s="594">
        <v>6.0699682104058038E-2</v>
      </c>
      <c r="O32" s="588" t="s">
        <v>944</v>
      </c>
      <c r="P32" s="234">
        <v>541</v>
      </c>
      <c r="Q32" s="234">
        <v>536</v>
      </c>
    </row>
    <row r="33" spans="2:17" x14ac:dyDescent="0.3">
      <c r="B33" s="380">
        <v>3.2</v>
      </c>
      <c r="C33" s="374" t="s">
        <v>980</v>
      </c>
      <c r="D33" s="234" t="s">
        <v>944</v>
      </c>
      <c r="E33" s="588" t="s">
        <v>944</v>
      </c>
      <c r="F33" s="588" t="s">
        <v>944</v>
      </c>
      <c r="G33" s="588" t="s">
        <v>944</v>
      </c>
      <c r="H33" s="588" t="s">
        <v>944</v>
      </c>
      <c r="I33" s="588" t="s">
        <v>944</v>
      </c>
      <c r="J33" s="588" t="s">
        <v>944</v>
      </c>
      <c r="K33" s="588" t="s">
        <v>944</v>
      </c>
      <c r="L33" s="588" t="s">
        <v>944</v>
      </c>
      <c r="M33" s="588" t="s">
        <v>944</v>
      </c>
      <c r="N33" s="594" t="s">
        <v>944</v>
      </c>
      <c r="O33" s="588" t="s">
        <v>944</v>
      </c>
      <c r="P33" s="234" t="s">
        <v>944</v>
      </c>
      <c r="Q33" s="234" t="s">
        <v>944</v>
      </c>
    </row>
    <row r="34" spans="2:17" x14ac:dyDescent="0.3">
      <c r="B34" s="381">
        <v>3.3</v>
      </c>
      <c r="C34" s="382" t="s">
        <v>981</v>
      </c>
      <c r="D34" s="589">
        <v>3247</v>
      </c>
      <c r="E34" s="590">
        <v>3.5640353937915611E-3</v>
      </c>
      <c r="F34" s="590">
        <v>0.15106721810888191</v>
      </c>
      <c r="G34" s="590">
        <v>0.15106721810888191</v>
      </c>
      <c r="H34" s="590" t="s">
        <v>944</v>
      </c>
      <c r="I34" s="590" t="s">
        <v>944</v>
      </c>
      <c r="J34" s="590" t="s">
        <v>944</v>
      </c>
      <c r="K34" s="590" t="s">
        <v>944</v>
      </c>
      <c r="L34" s="590" t="s">
        <v>944</v>
      </c>
      <c r="M34" s="590" t="s">
        <v>944</v>
      </c>
      <c r="N34" s="595">
        <v>0.13128837447272593</v>
      </c>
      <c r="O34" s="590" t="s">
        <v>944</v>
      </c>
      <c r="P34" s="589">
        <v>2038</v>
      </c>
      <c r="Q34" s="589">
        <v>2016</v>
      </c>
    </row>
    <row r="35" spans="2:17" s="5" customFormat="1" x14ac:dyDescent="0.3">
      <c r="B35" s="118">
        <v>4</v>
      </c>
      <c r="C35" s="116" t="s">
        <v>417</v>
      </c>
      <c r="D35" s="591">
        <v>8177</v>
      </c>
      <c r="E35" s="592">
        <v>1.8033067406811815E-3</v>
      </c>
      <c r="F35" s="592">
        <v>0.22788342959329486</v>
      </c>
      <c r="G35" s="592">
        <v>0.22788342959329486</v>
      </c>
      <c r="H35" s="592" t="s">
        <v>944</v>
      </c>
      <c r="I35" s="592" t="s">
        <v>944</v>
      </c>
      <c r="J35" s="592" t="s">
        <v>944</v>
      </c>
      <c r="K35" s="592" t="s">
        <v>944</v>
      </c>
      <c r="L35" s="592" t="s">
        <v>944</v>
      </c>
      <c r="M35" s="592" t="s">
        <v>944</v>
      </c>
      <c r="N35" s="596">
        <v>7.8891680747553775E-2</v>
      </c>
      <c r="O35" s="592" t="s">
        <v>944</v>
      </c>
      <c r="P35" s="591">
        <v>2883</v>
      </c>
      <c r="Q35" s="591">
        <v>2856</v>
      </c>
    </row>
  </sheetData>
  <mergeCells count="26">
    <mergeCell ref="P24:Q24"/>
    <mergeCell ref="E25:M25"/>
    <mergeCell ref="N25:O25"/>
    <mergeCell ref="P25:P27"/>
    <mergeCell ref="Q25:Q27"/>
    <mergeCell ref="E26:E27"/>
    <mergeCell ref="N26:N27"/>
    <mergeCell ref="O26:O27"/>
    <mergeCell ref="F26:I26"/>
    <mergeCell ref="J26:M26"/>
    <mergeCell ref="B24:C28"/>
    <mergeCell ref="D24:D26"/>
    <mergeCell ref="E24:O24"/>
    <mergeCell ref="B5:C9"/>
    <mergeCell ref="D5:D7"/>
    <mergeCell ref="E5:O5"/>
    <mergeCell ref="F7:I7"/>
    <mergeCell ref="J7:M7"/>
    <mergeCell ref="P5:Q5"/>
    <mergeCell ref="E6:M6"/>
    <mergeCell ref="N6:O6"/>
    <mergeCell ref="P6:P8"/>
    <mergeCell ref="Q6:Q8"/>
    <mergeCell ref="E7:E8"/>
    <mergeCell ref="N7:N8"/>
    <mergeCell ref="O7:O8"/>
  </mergeCells>
  <pageMargins left="0.23333333333333334" right="0.7" top="0.75" bottom="0.75" header="0.3" footer="0.3"/>
  <pageSetup paperSize="9" scale="10" orientation="landscape" r:id="rId1"/>
  <headerFooter>
    <evenHeader>&amp;L&amp;"Times New Roman,Regular"&amp;12&amp;K000000Central Bank of Ireland - RESTRICTED</evenHeader>
    <firstHeader>&amp;L&amp;"Times New Roman,Regular"&amp;12&amp;K000000Central Bank of Ireland - RESTRICTED</first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Tabelle34">
    <tabColor rgb="FFB1D7CD"/>
  </sheetPr>
  <dimension ref="B2:F16"/>
  <sheetViews>
    <sheetView showGridLines="0" zoomScaleNormal="100" zoomScaleSheetLayoutView="100" workbookViewId="0"/>
  </sheetViews>
  <sheetFormatPr baseColWidth="10" defaultColWidth="9.140625" defaultRowHeight="16.5" x14ac:dyDescent="0.3"/>
  <cols>
    <col min="1" max="1" width="5.7109375" style="4" customWidth="1"/>
    <col min="2" max="2" width="3.5703125" style="4" customWidth="1"/>
    <col min="3" max="3" width="74.42578125" style="4" customWidth="1"/>
    <col min="4" max="4" width="17.7109375" style="4" customWidth="1"/>
    <col min="5" max="5" width="28.28515625" style="4" bestFit="1" customWidth="1"/>
    <col min="6" max="6" width="16.28515625" style="4" customWidth="1"/>
    <col min="7" max="16384" width="9.140625" style="4"/>
  </cols>
  <sheetData>
    <row r="2" spans="2:6" x14ac:dyDescent="0.3">
      <c r="B2" s="944" t="s">
        <v>988</v>
      </c>
      <c r="C2" s="944"/>
      <c r="D2" s="944"/>
      <c r="E2" s="371"/>
      <c r="F2" s="371"/>
    </row>
    <row r="3" spans="2:6" x14ac:dyDescent="0.3">
      <c r="B3" s="1" t="str">
        <f>Stichtag &amp; Einheit_Mio</f>
        <v>30.06.2024 - in Mio. €</v>
      </c>
    </row>
    <row r="4" spans="2:6" x14ac:dyDescent="0.3">
      <c r="B4" s="1"/>
    </row>
    <row r="5" spans="2:6" ht="33" x14ac:dyDescent="0.3">
      <c r="B5" s="383"/>
      <c r="C5" s="383"/>
      <c r="D5" s="76" t="s">
        <v>989</v>
      </c>
    </row>
    <row r="6" spans="2:6" x14ac:dyDescent="0.3">
      <c r="B6" s="69"/>
      <c r="C6" s="384"/>
      <c r="D6" s="385" t="s">
        <v>136</v>
      </c>
    </row>
    <row r="7" spans="2:6" x14ac:dyDescent="0.3">
      <c r="B7" s="386">
        <v>1</v>
      </c>
      <c r="C7" s="387" t="s">
        <v>990</v>
      </c>
      <c r="D7" s="843">
        <v>5993163199.1599998</v>
      </c>
    </row>
    <row r="8" spans="2:6" x14ac:dyDescent="0.3">
      <c r="B8" s="66">
        <v>2</v>
      </c>
      <c r="C8" s="80" t="s">
        <v>991</v>
      </c>
      <c r="D8" s="844">
        <v>-42140425.729999997</v>
      </c>
    </row>
    <row r="9" spans="2:6" x14ac:dyDescent="0.3">
      <c r="B9" s="66">
        <v>3</v>
      </c>
      <c r="C9" s="80" t="s">
        <v>992</v>
      </c>
      <c r="D9" s="844">
        <v>205681724.83000001</v>
      </c>
    </row>
    <row r="10" spans="2:6" x14ac:dyDescent="0.3">
      <c r="B10" s="66">
        <v>4</v>
      </c>
      <c r="C10" s="80" t="s">
        <v>993</v>
      </c>
      <c r="D10" s="844">
        <v>1440000</v>
      </c>
    </row>
    <row r="11" spans="2:6" x14ac:dyDescent="0.3">
      <c r="B11" s="66">
        <v>5</v>
      </c>
      <c r="C11" s="80" t="s">
        <v>994</v>
      </c>
      <c r="D11" s="844">
        <v>0</v>
      </c>
    </row>
    <row r="12" spans="2:6" x14ac:dyDescent="0.3">
      <c r="B12" s="66">
        <v>6</v>
      </c>
      <c r="C12" s="80" t="s">
        <v>995</v>
      </c>
      <c r="D12" s="844">
        <v>0</v>
      </c>
    </row>
    <row r="13" spans="2:6" x14ac:dyDescent="0.3">
      <c r="B13" s="66">
        <v>7</v>
      </c>
      <c r="C13" s="80" t="s">
        <v>996</v>
      </c>
      <c r="D13" s="844">
        <v>3701083</v>
      </c>
    </row>
    <row r="14" spans="2:6" x14ac:dyDescent="0.3">
      <c r="B14" s="389">
        <v>8</v>
      </c>
      <c r="C14" s="390" t="s">
        <v>997</v>
      </c>
      <c r="D14" s="845">
        <v>-21768582.489999998</v>
      </c>
    </row>
    <row r="15" spans="2:6" x14ac:dyDescent="0.3">
      <c r="B15" s="220">
        <v>9</v>
      </c>
      <c r="C15" s="193" t="s">
        <v>998</v>
      </c>
      <c r="D15" s="846">
        <v>6140076998.7700005</v>
      </c>
    </row>
    <row r="16" spans="2:6" x14ac:dyDescent="0.3">
      <c r="B16" s="81"/>
      <c r="C16" s="81"/>
    </row>
  </sheetData>
  <mergeCells count="1">
    <mergeCell ref="B2:D2"/>
  </mergeCells>
  <pageMargins left="0.7" right="0.7" top="0.75" bottom="0.75" header="0.3" footer="0.3"/>
  <pageSetup scale="62"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Tabelle36">
    <tabColor rgb="FFB1D7CD"/>
  </sheetPr>
  <dimension ref="B2:L80"/>
  <sheetViews>
    <sheetView showGridLines="0" zoomScaleNormal="100" workbookViewId="0">
      <selection activeCell="F67" sqref="F67"/>
    </sheetView>
  </sheetViews>
  <sheetFormatPr baseColWidth="10" defaultColWidth="9.140625" defaultRowHeight="16.5" x14ac:dyDescent="0.3"/>
  <cols>
    <col min="1" max="1" width="5.7109375" style="4" customWidth="1"/>
    <col min="2" max="2" width="14.7109375" style="4" customWidth="1"/>
    <col min="3" max="3" width="23.28515625" style="4" customWidth="1"/>
    <col min="4" max="5" width="16.7109375" style="4" customWidth="1"/>
    <col min="6" max="6" width="16.7109375" style="662" customWidth="1"/>
    <col min="7" max="9" width="16.7109375" style="4" customWidth="1"/>
    <col min="10" max="16384" width="9.140625" style="4"/>
  </cols>
  <sheetData>
    <row r="2" spans="2:12" x14ac:dyDescent="0.3">
      <c r="B2" s="5" t="s">
        <v>999</v>
      </c>
      <c r="C2" s="371"/>
      <c r="D2" s="371"/>
      <c r="E2" s="371"/>
      <c r="F2" s="661"/>
      <c r="G2" s="371"/>
    </row>
    <row r="3" spans="2:12" x14ac:dyDescent="0.3">
      <c r="B3" s="1" t="str">
        <f>Stichtag &amp; Einheit_Mio</f>
        <v>30.06.2024 - in Mio. €</v>
      </c>
    </row>
    <row r="5" spans="2:12" x14ac:dyDescent="0.3">
      <c r="B5" s="5" t="s">
        <v>1000</v>
      </c>
    </row>
    <row r="6" spans="2:12" ht="23.25" customHeight="1" x14ac:dyDescent="0.3">
      <c r="B6" s="1025" t="s">
        <v>1001</v>
      </c>
      <c r="C6" s="1025"/>
      <c r="D6" s="1025"/>
      <c r="E6" s="1025"/>
      <c r="F6" s="1025"/>
      <c r="G6" s="1025"/>
      <c r="H6" s="1025"/>
      <c r="I6" s="1025"/>
    </row>
    <row r="7" spans="2:12" ht="30" customHeight="1" x14ac:dyDescent="0.3">
      <c r="B7" s="1026" t="s">
        <v>1002</v>
      </c>
      <c r="C7" s="1026" t="s">
        <v>1003</v>
      </c>
      <c r="D7" s="546" t="s">
        <v>871</v>
      </c>
      <c r="E7" s="546" t="s">
        <v>572</v>
      </c>
      <c r="F7" s="663" t="s">
        <v>892</v>
      </c>
      <c r="G7" s="547" t="s">
        <v>1004</v>
      </c>
      <c r="H7" s="547" t="s">
        <v>989</v>
      </c>
      <c r="I7" s="547" t="s">
        <v>928</v>
      </c>
      <c r="L7" s="372"/>
    </row>
    <row r="8" spans="2:12" x14ac:dyDescent="0.3">
      <c r="B8" s="966"/>
      <c r="C8" s="966"/>
      <c r="D8" s="338" t="s">
        <v>136</v>
      </c>
      <c r="E8" s="338" t="s">
        <v>137</v>
      </c>
      <c r="F8" s="664" t="s">
        <v>138</v>
      </c>
      <c r="G8" s="338" t="s">
        <v>174</v>
      </c>
      <c r="H8" s="338" t="s">
        <v>175</v>
      </c>
      <c r="I8" s="338" t="s">
        <v>737</v>
      </c>
    </row>
    <row r="9" spans="2:12" ht="15" customHeight="1" x14ac:dyDescent="0.3">
      <c r="B9" s="1023" t="s">
        <v>1005</v>
      </c>
      <c r="C9" s="397" t="s">
        <v>1006</v>
      </c>
      <c r="D9" s="398">
        <v>25</v>
      </c>
      <c r="E9" s="398">
        <v>32</v>
      </c>
      <c r="F9" s="916">
        <v>0.5</v>
      </c>
      <c r="G9" s="398">
        <v>31</v>
      </c>
      <c r="H9" s="398">
        <v>12</v>
      </c>
      <c r="I9" s="398">
        <v>0</v>
      </c>
    </row>
    <row r="10" spans="2:12" ht="15" customHeight="1" x14ac:dyDescent="0.3">
      <c r="B10" s="1024"/>
      <c r="C10" s="396" t="s">
        <v>1007</v>
      </c>
      <c r="D10" s="263">
        <v>402</v>
      </c>
      <c r="E10" s="263">
        <v>5</v>
      </c>
      <c r="F10" s="917">
        <v>0.7</v>
      </c>
      <c r="G10" s="263">
        <v>406</v>
      </c>
      <c r="H10" s="263">
        <v>213</v>
      </c>
      <c r="I10" s="263">
        <v>2</v>
      </c>
    </row>
    <row r="11" spans="2:12" ht="15" customHeight="1" x14ac:dyDescent="0.3">
      <c r="B11" s="1024" t="s">
        <v>1008</v>
      </c>
      <c r="C11" s="395" t="s">
        <v>1006</v>
      </c>
      <c r="D11" s="399">
        <v>15</v>
      </c>
      <c r="E11" s="399">
        <v>26</v>
      </c>
      <c r="F11" s="918">
        <v>0.7</v>
      </c>
      <c r="G11" s="399">
        <v>30</v>
      </c>
      <c r="H11" s="399">
        <v>17</v>
      </c>
      <c r="I11" s="399">
        <v>0</v>
      </c>
    </row>
    <row r="12" spans="2:12" ht="15" customHeight="1" x14ac:dyDescent="0.3">
      <c r="B12" s="1024"/>
      <c r="C12" s="396" t="s">
        <v>1007</v>
      </c>
      <c r="D12" s="263">
        <v>64</v>
      </c>
      <c r="E12" s="263">
        <v>23</v>
      </c>
      <c r="F12" s="917">
        <v>0.9</v>
      </c>
      <c r="G12" s="263">
        <v>82</v>
      </c>
      <c r="H12" s="263">
        <v>56</v>
      </c>
      <c r="I12" s="263">
        <v>1</v>
      </c>
    </row>
    <row r="13" spans="2:12" ht="15" customHeight="1" x14ac:dyDescent="0.3">
      <c r="B13" s="1024" t="s">
        <v>1009</v>
      </c>
      <c r="C13" s="395" t="s">
        <v>1006</v>
      </c>
      <c r="D13" s="399">
        <v>3</v>
      </c>
      <c r="E13" s="399">
        <v>1</v>
      </c>
      <c r="F13" s="918">
        <v>1.1499999999999999</v>
      </c>
      <c r="G13" s="399">
        <v>4</v>
      </c>
      <c r="H13" s="399">
        <v>3</v>
      </c>
      <c r="I13" s="399">
        <v>0</v>
      </c>
    </row>
    <row r="14" spans="2:12" ht="15" customHeight="1" x14ac:dyDescent="0.3">
      <c r="B14" s="1024"/>
      <c r="C14" s="396" t="s">
        <v>1007</v>
      </c>
      <c r="D14" s="263">
        <v>7</v>
      </c>
      <c r="E14" s="263">
        <v>0</v>
      </c>
      <c r="F14" s="917">
        <v>1.1499999999999999</v>
      </c>
      <c r="G14" s="263">
        <v>7</v>
      </c>
      <c r="H14" s="263">
        <v>6</v>
      </c>
      <c r="I14" s="263">
        <v>0</v>
      </c>
    </row>
    <row r="15" spans="2:12" ht="15" customHeight="1" x14ac:dyDescent="0.3">
      <c r="B15" s="1024" t="s">
        <v>1010</v>
      </c>
      <c r="C15" s="395" t="s">
        <v>1006</v>
      </c>
      <c r="D15" s="399">
        <v>1</v>
      </c>
      <c r="E15" s="399">
        <v>0</v>
      </c>
      <c r="F15" s="918">
        <v>2.5</v>
      </c>
      <c r="G15" s="399">
        <v>1</v>
      </c>
      <c r="H15" s="399">
        <v>1</v>
      </c>
      <c r="I15" s="399">
        <v>0</v>
      </c>
    </row>
    <row r="16" spans="2:12" ht="15" customHeight="1" x14ac:dyDescent="0.3">
      <c r="B16" s="1024"/>
      <c r="C16" s="396" t="s">
        <v>1007</v>
      </c>
      <c r="D16" s="263">
        <v>0</v>
      </c>
      <c r="E16" s="263">
        <v>0</v>
      </c>
      <c r="F16" s="917">
        <v>2.5</v>
      </c>
      <c r="G16" s="263">
        <v>0</v>
      </c>
      <c r="H16" s="263">
        <v>0</v>
      </c>
      <c r="I16" s="263">
        <v>0</v>
      </c>
    </row>
    <row r="17" spans="2:9" ht="15" customHeight="1" x14ac:dyDescent="0.3">
      <c r="B17" s="1024" t="s">
        <v>1011</v>
      </c>
      <c r="C17" s="395" t="s">
        <v>1006</v>
      </c>
      <c r="D17" s="399">
        <v>11</v>
      </c>
      <c r="E17" s="399">
        <v>1</v>
      </c>
      <c r="F17" s="667" t="s">
        <v>1012</v>
      </c>
      <c r="G17" s="399">
        <v>12</v>
      </c>
      <c r="H17" s="399">
        <v>0</v>
      </c>
      <c r="I17" s="399">
        <v>6</v>
      </c>
    </row>
    <row r="18" spans="2:9" ht="15" customHeight="1" x14ac:dyDescent="0.3">
      <c r="B18" s="1027"/>
      <c r="C18" s="391" t="s">
        <v>1007</v>
      </c>
      <c r="D18" s="392">
        <v>3</v>
      </c>
      <c r="E18" s="392">
        <v>0</v>
      </c>
      <c r="F18" s="668" t="s">
        <v>1012</v>
      </c>
      <c r="G18" s="392">
        <v>3</v>
      </c>
      <c r="H18" s="392">
        <v>0</v>
      </c>
      <c r="I18" s="392">
        <v>2</v>
      </c>
    </row>
    <row r="19" spans="2:9" ht="15" customHeight="1" x14ac:dyDescent="0.3">
      <c r="B19" s="946" t="s">
        <v>417</v>
      </c>
      <c r="C19" s="397" t="s">
        <v>1006</v>
      </c>
      <c r="D19" s="398">
        <v>56</v>
      </c>
      <c r="E19" s="398">
        <v>60</v>
      </c>
      <c r="F19" s="669"/>
      <c r="G19" s="398">
        <v>77</v>
      </c>
      <c r="H19" s="398">
        <v>34</v>
      </c>
      <c r="I19" s="398">
        <v>6</v>
      </c>
    </row>
    <row r="20" spans="2:9" ht="15" customHeight="1" x14ac:dyDescent="0.3">
      <c r="B20" s="946"/>
      <c r="C20" s="77" t="s">
        <v>1007</v>
      </c>
      <c r="D20" s="141">
        <v>476</v>
      </c>
      <c r="E20" s="141">
        <v>28</v>
      </c>
      <c r="F20" s="670"/>
      <c r="G20" s="141">
        <v>497</v>
      </c>
      <c r="H20" s="141">
        <v>275</v>
      </c>
      <c r="I20" s="141">
        <v>4</v>
      </c>
    </row>
    <row r="22" spans="2:9" x14ac:dyDescent="0.3">
      <c r="B22" s="5" t="s">
        <v>1013</v>
      </c>
    </row>
    <row r="23" spans="2:9" ht="23.25" customHeight="1" x14ac:dyDescent="0.3">
      <c r="B23" s="1025" t="s">
        <v>1014</v>
      </c>
      <c r="C23" s="1025"/>
      <c r="D23" s="1025"/>
      <c r="E23" s="1025"/>
      <c r="F23" s="1025"/>
      <c r="G23" s="1025"/>
      <c r="H23" s="1025"/>
      <c r="I23" s="1025"/>
    </row>
    <row r="24" spans="2:9" ht="33" x14ac:dyDescent="0.3">
      <c r="B24" s="1026" t="s">
        <v>1002</v>
      </c>
      <c r="C24" s="1026" t="s">
        <v>1003</v>
      </c>
      <c r="D24" s="546" t="s">
        <v>871</v>
      </c>
      <c r="E24" s="546" t="s">
        <v>572</v>
      </c>
      <c r="F24" s="663" t="s">
        <v>892</v>
      </c>
      <c r="G24" s="547" t="s">
        <v>1004</v>
      </c>
      <c r="H24" s="547" t="s">
        <v>989</v>
      </c>
      <c r="I24" s="547" t="s">
        <v>928</v>
      </c>
    </row>
    <row r="25" spans="2:9" x14ac:dyDescent="0.3">
      <c r="B25" s="966"/>
      <c r="C25" s="966"/>
      <c r="D25" s="338" t="s">
        <v>136</v>
      </c>
      <c r="E25" s="338" t="s">
        <v>137</v>
      </c>
      <c r="F25" s="664" t="s">
        <v>138</v>
      </c>
      <c r="G25" s="338" t="s">
        <v>174</v>
      </c>
      <c r="H25" s="338" t="s">
        <v>175</v>
      </c>
      <c r="I25" s="338" t="s">
        <v>737</v>
      </c>
    </row>
    <row r="26" spans="2:9" ht="15" customHeight="1" x14ac:dyDescent="0.3">
      <c r="B26" s="1023" t="s">
        <v>1005</v>
      </c>
      <c r="C26" s="397" t="s">
        <v>1006</v>
      </c>
      <c r="D26" s="398">
        <v>1</v>
      </c>
      <c r="E26" s="398">
        <v>0</v>
      </c>
      <c r="F26" s="665">
        <v>0.5</v>
      </c>
      <c r="G26" s="398">
        <v>1</v>
      </c>
      <c r="H26" s="398">
        <v>0</v>
      </c>
      <c r="I26" s="398">
        <v>0</v>
      </c>
    </row>
    <row r="27" spans="2:9" ht="15" customHeight="1" x14ac:dyDescent="0.3">
      <c r="B27" s="1024"/>
      <c r="C27" s="396" t="s">
        <v>1007</v>
      </c>
      <c r="D27" s="263">
        <v>34</v>
      </c>
      <c r="E27" s="263">
        <v>0</v>
      </c>
      <c r="F27" s="666">
        <v>0.7</v>
      </c>
      <c r="G27" s="263">
        <v>34</v>
      </c>
      <c r="H27" s="263">
        <v>20</v>
      </c>
      <c r="I27" s="263">
        <v>0</v>
      </c>
    </row>
    <row r="28" spans="2:9" ht="15" customHeight="1" x14ac:dyDescent="0.3">
      <c r="B28" s="1024" t="s">
        <v>1008</v>
      </c>
      <c r="C28" s="395" t="s">
        <v>1006</v>
      </c>
      <c r="D28" s="399">
        <v>8</v>
      </c>
      <c r="E28" s="399">
        <v>0</v>
      </c>
      <c r="F28" s="667">
        <v>0.7</v>
      </c>
      <c r="G28" s="399">
        <v>8</v>
      </c>
      <c r="H28" s="399">
        <v>4</v>
      </c>
      <c r="I28" s="399">
        <v>0</v>
      </c>
    </row>
    <row r="29" spans="2:9" ht="15" customHeight="1" x14ac:dyDescent="0.3">
      <c r="B29" s="1024"/>
      <c r="C29" s="396" t="s">
        <v>1007</v>
      </c>
      <c r="D29" s="263">
        <v>46</v>
      </c>
      <c r="E29" s="263">
        <v>0</v>
      </c>
      <c r="F29" s="666">
        <v>0.9</v>
      </c>
      <c r="G29" s="263">
        <v>46</v>
      </c>
      <c r="H29" s="263">
        <v>35</v>
      </c>
      <c r="I29" s="263">
        <v>0</v>
      </c>
    </row>
    <row r="30" spans="2:9" ht="15" customHeight="1" x14ac:dyDescent="0.3">
      <c r="B30" s="1024" t="s">
        <v>1009</v>
      </c>
      <c r="C30" s="395" t="s">
        <v>1006</v>
      </c>
      <c r="D30" s="399">
        <v>1</v>
      </c>
      <c r="E30" s="399">
        <v>0</v>
      </c>
      <c r="F30" s="667">
        <v>1.1499999999999999</v>
      </c>
      <c r="G30" s="399">
        <v>1</v>
      </c>
      <c r="H30" s="399">
        <v>1</v>
      </c>
      <c r="I30" s="399">
        <v>0</v>
      </c>
    </row>
    <row r="31" spans="2:9" ht="15" customHeight="1" x14ac:dyDescent="0.3">
      <c r="B31" s="1024"/>
      <c r="C31" s="396" t="s">
        <v>1007</v>
      </c>
      <c r="D31" s="263">
        <v>1</v>
      </c>
      <c r="E31" s="263">
        <v>0</v>
      </c>
      <c r="F31" s="666">
        <v>1.1499999999999999</v>
      </c>
      <c r="G31" s="263">
        <v>1</v>
      </c>
      <c r="H31" s="263">
        <v>1</v>
      </c>
      <c r="I31" s="263">
        <v>0</v>
      </c>
    </row>
    <row r="32" spans="2:9" ht="15" customHeight="1" x14ac:dyDescent="0.3">
      <c r="B32" s="1024" t="s">
        <v>1010</v>
      </c>
      <c r="C32" s="395" t="s">
        <v>1006</v>
      </c>
      <c r="D32" s="399">
        <v>0</v>
      </c>
      <c r="E32" s="399">
        <v>0</v>
      </c>
      <c r="F32" s="667">
        <v>2.5</v>
      </c>
      <c r="G32" s="399">
        <v>0</v>
      </c>
      <c r="H32" s="399">
        <v>0</v>
      </c>
      <c r="I32" s="399">
        <v>0</v>
      </c>
    </row>
    <row r="33" spans="2:9" ht="15" customHeight="1" x14ac:dyDescent="0.3">
      <c r="B33" s="1024"/>
      <c r="C33" s="396" t="s">
        <v>1007</v>
      </c>
      <c r="D33" s="263">
        <v>0</v>
      </c>
      <c r="E33" s="263">
        <v>0</v>
      </c>
      <c r="F33" s="666">
        <v>2.5</v>
      </c>
      <c r="G33" s="263">
        <v>0</v>
      </c>
      <c r="H33" s="263">
        <v>0</v>
      </c>
      <c r="I33" s="263">
        <v>0</v>
      </c>
    </row>
    <row r="34" spans="2:9" ht="15" customHeight="1" x14ac:dyDescent="0.3">
      <c r="B34" s="1024" t="s">
        <v>1011</v>
      </c>
      <c r="C34" s="395" t="s">
        <v>1006</v>
      </c>
      <c r="D34" s="399">
        <v>0</v>
      </c>
      <c r="E34" s="399">
        <v>0</v>
      </c>
      <c r="F34" s="667" t="s">
        <v>1012</v>
      </c>
      <c r="G34" s="399">
        <v>0</v>
      </c>
      <c r="H34" s="399">
        <v>0</v>
      </c>
      <c r="I34" s="399">
        <v>0</v>
      </c>
    </row>
    <row r="35" spans="2:9" ht="15" customHeight="1" x14ac:dyDescent="0.3">
      <c r="B35" s="1027"/>
      <c r="C35" s="391" t="s">
        <v>1007</v>
      </c>
      <c r="D35" s="392">
        <v>0</v>
      </c>
      <c r="E35" s="392">
        <v>0</v>
      </c>
      <c r="F35" s="668" t="s">
        <v>1012</v>
      </c>
      <c r="G35" s="392">
        <v>0</v>
      </c>
      <c r="H35" s="392">
        <v>0</v>
      </c>
      <c r="I35" s="392">
        <v>0</v>
      </c>
    </row>
    <row r="36" spans="2:9" ht="15" customHeight="1" x14ac:dyDescent="0.3">
      <c r="B36" s="946" t="s">
        <v>417</v>
      </c>
      <c r="C36" s="397" t="s">
        <v>1006</v>
      </c>
      <c r="D36" s="398">
        <v>9</v>
      </c>
      <c r="E36" s="398">
        <v>0</v>
      </c>
      <c r="F36" s="669"/>
      <c r="G36" s="398">
        <v>9</v>
      </c>
      <c r="H36" s="398">
        <v>5</v>
      </c>
      <c r="I36" s="398">
        <v>0</v>
      </c>
    </row>
    <row r="37" spans="2:9" ht="15" customHeight="1" x14ac:dyDescent="0.3">
      <c r="B37" s="946"/>
      <c r="C37" s="77" t="s">
        <v>1007</v>
      </c>
      <c r="D37" s="141">
        <v>81</v>
      </c>
      <c r="E37" s="141">
        <v>0</v>
      </c>
      <c r="F37" s="670"/>
      <c r="G37" s="141">
        <v>81</v>
      </c>
      <c r="H37" s="141">
        <v>56</v>
      </c>
      <c r="I37" s="141">
        <v>1</v>
      </c>
    </row>
    <row r="39" spans="2:9" x14ac:dyDescent="0.3">
      <c r="B39" s="5" t="s">
        <v>1015</v>
      </c>
    </row>
    <row r="40" spans="2:9" ht="23.25" customHeight="1" x14ac:dyDescent="0.3">
      <c r="B40" s="1025" t="s">
        <v>1016</v>
      </c>
      <c r="C40" s="1025"/>
      <c r="D40" s="1025"/>
      <c r="E40" s="1025"/>
      <c r="F40" s="1025"/>
      <c r="G40" s="1025"/>
      <c r="H40" s="1025"/>
      <c r="I40" s="1025"/>
    </row>
    <row r="41" spans="2:9" ht="33" x14ac:dyDescent="0.3">
      <c r="B41" s="1026" t="s">
        <v>1002</v>
      </c>
      <c r="C41" s="1026" t="s">
        <v>1003</v>
      </c>
      <c r="D41" s="546" t="s">
        <v>871</v>
      </c>
      <c r="E41" s="546" t="s">
        <v>572</v>
      </c>
      <c r="F41" s="663" t="s">
        <v>892</v>
      </c>
      <c r="G41" s="547" t="s">
        <v>1004</v>
      </c>
      <c r="H41" s="547" t="s">
        <v>989</v>
      </c>
      <c r="I41" s="547" t="s">
        <v>928</v>
      </c>
    </row>
    <row r="42" spans="2:9" x14ac:dyDescent="0.3">
      <c r="B42" s="966"/>
      <c r="C42" s="966"/>
      <c r="D42" s="338" t="s">
        <v>136</v>
      </c>
      <c r="E42" s="338" t="s">
        <v>137</v>
      </c>
      <c r="F42" s="664" t="s">
        <v>138</v>
      </c>
      <c r="G42" s="338" t="s">
        <v>174</v>
      </c>
      <c r="H42" s="338" t="s">
        <v>175</v>
      </c>
      <c r="I42" s="338" t="s">
        <v>737</v>
      </c>
    </row>
    <row r="43" spans="2:9" ht="15" customHeight="1" x14ac:dyDescent="0.3">
      <c r="B43" s="1023" t="s">
        <v>1005</v>
      </c>
      <c r="C43" s="397" t="s">
        <v>1006</v>
      </c>
      <c r="D43" s="398">
        <v>6</v>
      </c>
      <c r="E43" s="398">
        <v>1</v>
      </c>
      <c r="F43" s="665">
        <v>0.5</v>
      </c>
      <c r="G43" s="398">
        <v>6</v>
      </c>
      <c r="H43" s="398">
        <v>3</v>
      </c>
      <c r="I43" s="398">
        <v>0</v>
      </c>
    </row>
    <row r="44" spans="2:9" ht="15" customHeight="1" x14ac:dyDescent="0.3">
      <c r="B44" s="1024"/>
      <c r="C44" s="396" t="s">
        <v>1007</v>
      </c>
      <c r="D44" s="263">
        <v>90</v>
      </c>
      <c r="E44" s="263">
        <v>1</v>
      </c>
      <c r="F44" s="666">
        <v>0.7</v>
      </c>
      <c r="G44" s="263">
        <v>90</v>
      </c>
      <c r="H44" s="263">
        <v>61</v>
      </c>
      <c r="I44" s="263">
        <v>0</v>
      </c>
    </row>
    <row r="45" spans="2:9" ht="15" customHeight="1" x14ac:dyDescent="0.3">
      <c r="B45" s="1024" t="s">
        <v>1008</v>
      </c>
      <c r="C45" s="395" t="s">
        <v>1006</v>
      </c>
      <c r="D45" s="399">
        <v>2</v>
      </c>
      <c r="E45" s="399">
        <v>1</v>
      </c>
      <c r="F45" s="667">
        <v>0.7</v>
      </c>
      <c r="G45" s="399">
        <v>2</v>
      </c>
      <c r="H45" s="399">
        <v>1</v>
      </c>
      <c r="I45" s="399">
        <v>0</v>
      </c>
    </row>
    <row r="46" spans="2:9" ht="15" customHeight="1" x14ac:dyDescent="0.3">
      <c r="B46" s="1024"/>
      <c r="C46" s="396" t="s">
        <v>1007</v>
      </c>
      <c r="D46" s="263">
        <v>133</v>
      </c>
      <c r="E46" s="263">
        <v>16</v>
      </c>
      <c r="F46" s="666">
        <v>0.9</v>
      </c>
      <c r="G46" s="263">
        <v>145</v>
      </c>
      <c r="H46" s="263">
        <v>120</v>
      </c>
      <c r="I46" s="263">
        <v>1</v>
      </c>
    </row>
    <row r="47" spans="2:9" ht="15" customHeight="1" x14ac:dyDescent="0.3">
      <c r="B47" s="1024" t="s">
        <v>1009</v>
      </c>
      <c r="C47" s="395" t="s">
        <v>1006</v>
      </c>
      <c r="D47" s="399">
        <v>0</v>
      </c>
      <c r="E47" s="399">
        <v>0</v>
      </c>
      <c r="F47" s="667">
        <v>1.1499999999999999</v>
      </c>
      <c r="G47" s="399">
        <v>0</v>
      </c>
      <c r="H47" s="399">
        <v>0</v>
      </c>
      <c r="I47" s="399">
        <v>0</v>
      </c>
    </row>
    <row r="48" spans="2:9" ht="15" customHeight="1" x14ac:dyDescent="0.3">
      <c r="B48" s="1024"/>
      <c r="C48" s="396" t="s">
        <v>1007</v>
      </c>
      <c r="D48" s="263">
        <v>18</v>
      </c>
      <c r="E48" s="263">
        <v>0</v>
      </c>
      <c r="F48" s="666">
        <v>1.1499999999999999</v>
      </c>
      <c r="G48" s="263">
        <v>18</v>
      </c>
      <c r="H48" s="263">
        <v>20</v>
      </c>
      <c r="I48" s="263">
        <v>1</v>
      </c>
    </row>
    <row r="49" spans="2:9" ht="15" customHeight="1" x14ac:dyDescent="0.3">
      <c r="B49" s="1024" t="s">
        <v>1010</v>
      </c>
      <c r="C49" s="395" t="s">
        <v>1006</v>
      </c>
      <c r="D49" s="399">
        <v>0</v>
      </c>
      <c r="E49" s="399">
        <v>0</v>
      </c>
      <c r="F49" s="667">
        <v>2.5</v>
      </c>
      <c r="G49" s="399">
        <v>0</v>
      </c>
      <c r="H49" s="399">
        <v>0</v>
      </c>
      <c r="I49" s="399">
        <v>0</v>
      </c>
    </row>
    <row r="50" spans="2:9" ht="15" customHeight="1" x14ac:dyDescent="0.3">
      <c r="B50" s="1024"/>
      <c r="C50" s="396" t="s">
        <v>1007</v>
      </c>
      <c r="D50" s="263">
        <v>0</v>
      </c>
      <c r="E50" s="263">
        <v>0</v>
      </c>
      <c r="F50" s="666">
        <v>2.5</v>
      </c>
      <c r="G50" s="263">
        <v>0</v>
      </c>
      <c r="H50" s="263">
        <v>0</v>
      </c>
      <c r="I50" s="263">
        <v>0</v>
      </c>
    </row>
    <row r="51" spans="2:9" ht="15" customHeight="1" x14ac:dyDescent="0.3">
      <c r="B51" s="1024" t="s">
        <v>1011</v>
      </c>
      <c r="C51" s="395" t="s">
        <v>1006</v>
      </c>
      <c r="D51" s="399">
        <v>0</v>
      </c>
      <c r="E51" s="399">
        <v>0</v>
      </c>
      <c r="F51" s="667" t="s">
        <v>1012</v>
      </c>
      <c r="G51" s="399">
        <v>0</v>
      </c>
      <c r="H51" s="399">
        <v>0</v>
      </c>
      <c r="I51" s="399">
        <v>0</v>
      </c>
    </row>
    <row r="52" spans="2:9" ht="15" customHeight="1" x14ac:dyDescent="0.3">
      <c r="B52" s="1027"/>
      <c r="C52" s="391" t="s">
        <v>1007</v>
      </c>
      <c r="D52" s="392">
        <v>0</v>
      </c>
      <c r="E52" s="392">
        <v>0</v>
      </c>
      <c r="F52" s="668" t="s">
        <v>1012</v>
      </c>
      <c r="G52" s="392">
        <v>0</v>
      </c>
      <c r="H52" s="392">
        <v>0</v>
      </c>
      <c r="I52" s="392">
        <v>0</v>
      </c>
    </row>
    <row r="53" spans="2:9" ht="15" customHeight="1" x14ac:dyDescent="0.3">
      <c r="B53" s="946" t="s">
        <v>417</v>
      </c>
      <c r="C53" s="397" t="s">
        <v>1006</v>
      </c>
      <c r="D53" s="398">
        <v>8</v>
      </c>
      <c r="E53" s="398">
        <v>1</v>
      </c>
      <c r="F53" s="669"/>
      <c r="G53" s="398">
        <v>8</v>
      </c>
      <c r="H53" s="398">
        <v>3</v>
      </c>
      <c r="I53" s="398">
        <v>0</v>
      </c>
    </row>
    <row r="54" spans="2:9" ht="15" customHeight="1" x14ac:dyDescent="0.3">
      <c r="B54" s="946"/>
      <c r="C54" s="77" t="s">
        <v>1007</v>
      </c>
      <c r="D54" s="141">
        <v>241</v>
      </c>
      <c r="E54" s="141">
        <v>17</v>
      </c>
      <c r="F54" s="670"/>
      <c r="G54" s="141">
        <v>254</v>
      </c>
      <c r="H54" s="141">
        <v>202</v>
      </c>
      <c r="I54" s="141">
        <v>2</v>
      </c>
    </row>
    <row r="56" spans="2:9" x14ac:dyDescent="0.3">
      <c r="B56" s="5" t="s">
        <v>1017</v>
      </c>
    </row>
    <row r="57" spans="2:9" ht="23.25" customHeight="1" x14ac:dyDescent="0.3">
      <c r="B57" s="1025" t="s">
        <v>1018</v>
      </c>
      <c r="C57" s="1025"/>
      <c r="D57" s="1025"/>
      <c r="E57" s="1025"/>
      <c r="F57" s="1025"/>
      <c r="G57" s="1025"/>
      <c r="H57" s="1025"/>
      <c r="I57" s="1025"/>
    </row>
    <row r="58" spans="2:9" ht="33" x14ac:dyDescent="0.3">
      <c r="B58" s="1026" t="s">
        <v>1002</v>
      </c>
      <c r="C58" s="1026" t="s">
        <v>1003</v>
      </c>
      <c r="D58" s="546" t="s">
        <v>871</v>
      </c>
      <c r="E58" s="546" t="s">
        <v>572</v>
      </c>
      <c r="F58" s="663" t="s">
        <v>892</v>
      </c>
      <c r="G58" s="547" t="s">
        <v>1004</v>
      </c>
      <c r="H58" s="547" t="s">
        <v>989</v>
      </c>
      <c r="I58" s="547" t="s">
        <v>928</v>
      </c>
    </row>
    <row r="59" spans="2:9" x14ac:dyDescent="0.3">
      <c r="B59" s="966"/>
      <c r="C59" s="966"/>
      <c r="D59" s="338" t="s">
        <v>136</v>
      </c>
      <c r="E59" s="338" t="s">
        <v>137</v>
      </c>
      <c r="F59" s="664" t="s">
        <v>138</v>
      </c>
      <c r="G59" s="338" t="s">
        <v>174</v>
      </c>
      <c r="H59" s="338" t="s">
        <v>175</v>
      </c>
      <c r="I59" s="338" t="s">
        <v>737</v>
      </c>
    </row>
    <row r="60" spans="2:9" ht="15" customHeight="1" x14ac:dyDescent="0.3">
      <c r="B60" s="1023" t="s">
        <v>1005</v>
      </c>
      <c r="C60" s="397" t="s">
        <v>1006</v>
      </c>
      <c r="D60" s="398"/>
      <c r="E60" s="398"/>
      <c r="F60" s="665">
        <v>0.5</v>
      </c>
      <c r="G60" s="398"/>
      <c r="H60" s="398"/>
      <c r="I60" s="398"/>
    </row>
    <row r="61" spans="2:9" ht="15" customHeight="1" x14ac:dyDescent="0.3">
      <c r="B61" s="1024"/>
      <c r="C61" s="396" t="s">
        <v>1007</v>
      </c>
      <c r="D61" s="263"/>
      <c r="E61" s="263"/>
      <c r="F61" s="666">
        <v>0.7</v>
      </c>
      <c r="G61" s="263"/>
      <c r="H61" s="263"/>
      <c r="I61" s="263"/>
    </row>
    <row r="62" spans="2:9" ht="15" customHeight="1" x14ac:dyDescent="0.3">
      <c r="B62" s="1024" t="s">
        <v>1008</v>
      </c>
      <c r="C62" s="395" t="s">
        <v>1006</v>
      </c>
      <c r="D62" s="399"/>
      <c r="E62" s="399"/>
      <c r="F62" s="667">
        <v>0.7</v>
      </c>
      <c r="G62" s="399"/>
      <c r="H62" s="399"/>
      <c r="I62" s="399"/>
    </row>
    <row r="63" spans="2:9" ht="15" customHeight="1" x14ac:dyDescent="0.3">
      <c r="B63" s="1024"/>
      <c r="C63" s="396" t="s">
        <v>1007</v>
      </c>
      <c r="D63" s="263"/>
      <c r="E63" s="263"/>
      <c r="F63" s="666">
        <v>0.9</v>
      </c>
      <c r="G63" s="263"/>
      <c r="H63" s="263"/>
      <c r="I63" s="263"/>
    </row>
    <row r="64" spans="2:9" ht="15" customHeight="1" x14ac:dyDescent="0.3">
      <c r="B64" s="1024" t="s">
        <v>1009</v>
      </c>
      <c r="C64" s="395" t="s">
        <v>1006</v>
      </c>
      <c r="D64" s="399"/>
      <c r="E64" s="399"/>
      <c r="F64" s="667">
        <v>1.1499999999999999</v>
      </c>
      <c r="G64" s="399"/>
      <c r="H64" s="399"/>
      <c r="I64" s="399"/>
    </row>
    <row r="65" spans="2:9" ht="15" customHeight="1" x14ac:dyDescent="0.3">
      <c r="B65" s="1024"/>
      <c r="C65" s="396" t="s">
        <v>1007</v>
      </c>
      <c r="D65" s="263"/>
      <c r="E65" s="263"/>
      <c r="F65" s="666">
        <v>1.1499999999999999</v>
      </c>
      <c r="G65" s="263"/>
      <c r="H65" s="263"/>
      <c r="I65" s="263"/>
    </row>
    <row r="66" spans="2:9" ht="15" customHeight="1" x14ac:dyDescent="0.3">
      <c r="B66" s="1024" t="s">
        <v>1010</v>
      </c>
      <c r="C66" s="395" t="s">
        <v>1006</v>
      </c>
      <c r="D66" s="399"/>
      <c r="E66" s="399"/>
      <c r="F66" s="667">
        <v>2.5</v>
      </c>
      <c r="G66" s="399"/>
      <c r="H66" s="399"/>
      <c r="I66" s="399"/>
    </row>
    <row r="67" spans="2:9" ht="15" customHeight="1" x14ac:dyDescent="0.3">
      <c r="B67" s="1024"/>
      <c r="C67" s="396" t="s">
        <v>1007</v>
      </c>
      <c r="D67" s="263"/>
      <c r="E67" s="263"/>
      <c r="F67" s="666">
        <v>2.5</v>
      </c>
      <c r="G67" s="263"/>
      <c r="H67" s="263"/>
      <c r="I67" s="263"/>
    </row>
    <row r="68" spans="2:9" ht="15" customHeight="1" x14ac:dyDescent="0.3">
      <c r="B68" s="1024" t="s">
        <v>1011</v>
      </c>
      <c r="C68" s="395" t="s">
        <v>1006</v>
      </c>
      <c r="D68" s="399"/>
      <c r="E68" s="399"/>
      <c r="F68" s="667" t="s">
        <v>1012</v>
      </c>
      <c r="G68" s="399"/>
      <c r="H68" s="399"/>
      <c r="I68" s="399"/>
    </row>
    <row r="69" spans="2:9" ht="15" customHeight="1" x14ac:dyDescent="0.3">
      <c r="B69" s="1027"/>
      <c r="C69" s="391" t="s">
        <v>1007</v>
      </c>
      <c r="D69" s="392"/>
      <c r="E69" s="392"/>
      <c r="F69" s="668" t="s">
        <v>1012</v>
      </c>
      <c r="G69" s="392"/>
      <c r="H69" s="392"/>
      <c r="I69" s="392"/>
    </row>
    <row r="70" spans="2:9" ht="15" customHeight="1" x14ac:dyDescent="0.3">
      <c r="B70" s="946" t="s">
        <v>417</v>
      </c>
      <c r="C70" s="397" t="s">
        <v>1006</v>
      </c>
      <c r="D70" s="398"/>
      <c r="E70" s="398"/>
      <c r="F70" s="669"/>
      <c r="G70" s="398"/>
      <c r="H70" s="398"/>
      <c r="I70" s="398"/>
    </row>
    <row r="71" spans="2:9" ht="15" customHeight="1" x14ac:dyDescent="0.3">
      <c r="B71" s="946"/>
      <c r="C71" s="77" t="s">
        <v>1007</v>
      </c>
      <c r="D71" s="141"/>
      <c r="E71" s="141"/>
      <c r="F71" s="670"/>
      <c r="G71" s="141"/>
      <c r="H71" s="141"/>
      <c r="I71" s="141"/>
    </row>
    <row r="73" spans="2:9" x14ac:dyDescent="0.3">
      <c r="B73" s="5" t="s">
        <v>1019</v>
      </c>
    </row>
    <row r="74" spans="2:9" x14ac:dyDescent="0.3">
      <c r="B74" s="1025" t="s">
        <v>1020</v>
      </c>
      <c r="C74" s="1025"/>
      <c r="D74" s="1025"/>
      <c r="E74" s="1025"/>
      <c r="F74" s="1025"/>
      <c r="G74" s="1025"/>
      <c r="H74" s="1025"/>
      <c r="I74" s="1025"/>
    </row>
    <row r="75" spans="2:9" ht="33" x14ac:dyDescent="0.3">
      <c r="B75" s="1026" t="s">
        <v>1021</v>
      </c>
      <c r="C75" s="1026"/>
      <c r="D75" s="546" t="s">
        <v>871</v>
      </c>
      <c r="E75" s="546" t="s">
        <v>572</v>
      </c>
      <c r="F75" s="663" t="s">
        <v>892</v>
      </c>
      <c r="G75" s="547" t="s">
        <v>1004</v>
      </c>
      <c r="H75" s="547" t="s">
        <v>989</v>
      </c>
      <c r="I75" s="547" t="s">
        <v>928</v>
      </c>
    </row>
    <row r="76" spans="2:9" x14ac:dyDescent="0.3">
      <c r="B76" s="966"/>
      <c r="C76" s="966"/>
      <c r="D76" s="338" t="s">
        <v>136</v>
      </c>
      <c r="E76" s="338" t="s">
        <v>137</v>
      </c>
      <c r="F76" s="664" t="s">
        <v>138</v>
      </c>
      <c r="G76" s="338" t="s">
        <v>174</v>
      </c>
      <c r="H76" s="338" t="s">
        <v>175</v>
      </c>
      <c r="I76" s="338" t="s">
        <v>737</v>
      </c>
    </row>
    <row r="77" spans="2:9" x14ac:dyDescent="0.3">
      <c r="B77" s="1028" t="s">
        <v>1022</v>
      </c>
      <c r="C77" s="1028"/>
      <c r="D77" s="398">
        <v>0</v>
      </c>
      <c r="E77" s="398"/>
      <c r="F77" s="665" t="s">
        <v>1023</v>
      </c>
      <c r="G77" s="398">
        <v>0</v>
      </c>
      <c r="H77" s="398">
        <v>0</v>
      </c>
      <c r="I77" s="398">
        <v>0</v>
      </c>
    </row>
    <row r="78" spans="2:9" x14ac:dyDescent="0.3">
      <c r="B78" s="1029" t="s">
        <v>1024</v>
      </c>
      <c r="C78" s="1029"/>
      <c r="D78" s="399">
        <v>0</v>
      </c>
      <c r="E78" s="399"/>
      <c r="F78" s="667" t="s">
        <v>1025</v>
      </c>
      <c r="G78" s="399">
        <v>0</v>
      </c>
      <c r="H78" s="399">
        <v>0</v>
      </c>
      <c r="I78" s="399">
        <v>0</v>
      </c>
    </row>
    <row r="79" spans="2:9" x14ac:dyDescent="0.3">
      <c r="B79" s="1029" t="s">
        <v>1026</v>
      </c>
      <c r="C79" s="1029"/>
      <c r="D79" s="399">
        <v>1</v>
      </c>
      <c r="E79" s="399"/>
      <c r="F79" s="667" t="s">
        <v>906</v>
      </c>
      <c r="G79" s="399">
        <v>1</v>
      </c>
      <c r="H79" s="399">
        <v>4</v>
      </c>
      <c r="I79" s="399">
        <v>0</v>
      </c>
    </row>
    <row r="80" spans="2:9" x14ac:dyDescent="0.3">
      <c r="B80" s="1028" t="s">
        <v>417</v>
      </c>
      <c r="C80" s="1028"/>
      <c r="D80" s="398">
        <v>1</v>
      </c>
      <c r="E80" s="398">
        <v>0</v>
      </c>
      <c r="F80" s="669"/>
      <c r="G80" s="398">
        <v>1</v>
      </c>
      <c r="H80" s="398">
        <v>4</v>
      </c>
      <c r="I80" s="398">
        <v>0</v>
      </c>
    </row>
  </sheetData>
  <mergeCells count="42">
    <mergeCell ref="B75:C76"/>
    <mergeCell ref="B77:C77"/>
    <mergeCell ref="B78:C78"/>
    <mergeCell ref="B79:C79"/>
    <mergeCell ref="B80:C80"/>
    <mergeCell ref="B74:I74"/>
    <mergeCell ref="B68:B69"/>
    <mergeCell ref="B70:B71"/>
    <mergeCell ref="B58:B59"/>
    <mergeCell ref="C58:C59"/>
    <mergeCell ref="B60:B61"/>
    <mergeCell ref="B62:B63"/>
    <mergeCell ref="B64:B65"/>
    <mergeCell ref="B66:B67"/>
    <mergeCell ref="B57:I57"/>
    <mergeCell ref="B34:B35"/>
    <mergeCell ref="B36:B37"/>
    <mergeCell ref="B40:I40"/>
    <mergeCell ref="B41:B42"/>
    <mergeCell ref="C41:C42"/>
    <mergeCell ref="B43:B44"/>
    <mergeCell ref="B45:B46"/>
    <mergeCell ref="B47:B48"/>
    <mergeCell ref="B49:B50"/>
    <mergeCell ref="B51:B52"/>
    <mergeCell ref="B53:B54"/>
    <mergeCell ref="B9:B10"/>
    <mergeCell ref="B6:I6"/>
    <mergeCell ref="B7:B8"/>
    <mergeCell ref="C7:C8"/>
    <mergeCell ref="B32:B33"/>
    <mergeCell ref="B11:B12"/>
    <mergeCell ref="B13:B14"/>
    <mergeCell ref="B15:B16"/>
    <mergeCell ref="B17:B18"/>
    <mergeCell ref="B19:B20"/>
    <mergeCell ref="B23:I23"/>
    <mergeCell ref="B24:B25"/>
    <mergeCell ref="C24:C25"/>
    <mergeCell ref="B26:B27"/>
    <mergeCell ref="B28:B29"/>
    <mergeCell ref="B30:B31"/>
  </mergeCells>
  <pageMargins left="0.7" right="0.7" top="0.75" bottom="0.75" header="0.3" footer="0.3"/>
  <pageSetup paperSize="9" orientation="portrait" horizontalDpi="200" verticalDpi="200" r:id="rId1"/>
  <ignoredErrors>
    <ignoredError sqref="B10 B12 B14 B16 B18 B21:I21 B20 C22:I22" numberStoredAsText="1"/>
  </ignoredError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7">
    <tabColor rgb="FFB1D7CD"/>
    <pageSetUpPr fitToPage="1"/>
  </sheetPr>
  <dimension ref="A2:L39"/>
  <sheetViews>
    <sheetView showGridLines="0" zoomScaleNormal="100" workbookViewId="0">
      <selection activeCell="F21" sqref="F21"/>
    </sheetView>
  </sheetViews>
  <sheetFormatPr baseColWidth="10" defaultColWidth="9.140625" defaultRowHeight="16.5" x14ac:dyDescent="0.3"/>
  <cols>
    <col min="1" max="1" width="5.7109375" style="1" customWidth="1"/>
    <col min="2" max="2" width="9.140625" style="349" customWidth="1"/>
    <col min="3" max="3" width="64.42578125" style="1" customWidth="1"/>
    <col min="4" max="11" width="15.7109375" style="1" customWidth="1"/>
    <col min="12" max="16384" width="9.140625" style="1"/>
  </cols>
  <sheetData>
    <row r="2" spans="1:12" x14ac:dyDescent="0.3">
      <c r="B2" s="403" t="s">
        <v>1027</v>
      </c>
      <c r="C2" s="349"/>
    </row>
    <row r="3" spans="1:12" x14ac:dyDescent="0.3">
      <c r="A3" s="351"/>
      <c r="B3" s="1" t="str">
        <f>Stichtag &amp; Einheit_Mio</f>
        <v>30.06.2024 - in Mio. €</v>
      </c>
      <c r="C3" s="351"/>
      <c r="D3" s="248"/>
      <c r="E3" s="248"/>
      <c r="F3" s="248"/>
      <c r="G3" s="248"/>
      <c r="H3" s="248"/>
      <c r="I3" s="248"/>
      <c r="J3" s="248"/>
      <c r="K3" s="248"/>
      <c r="L3" s="351"/>
    </row>
    <row r="4" spans="1:12" x14ac:dyDescent="0.3">
      <c r="A4" s="351"/>
      <c r="B4" s="248"/>
      <c r="C4" s="351"/>
      <c r="D4" s="248"/>
      <c r="E4" s="248"/>
      <c r="F4" s="248"/>
      <c r="G4" s="248"/>
      <c r="H4" s="248"/>
      <c r="I4" s="248"/>
      <c r="J4" s="248"/>
      <c r="K4" s="248"/>
      <c r="L4" s="351"/>
    </row>
    <row r="5" spans="1:12" x14ac:dyDescent="0.3">
      <c r="B5" s="248"/>
      <c r="C5" s="351"/>
      <c r="D5" s="408" t="s">
        <v>136</v>
      </c>
      <c r="E5" s="408" t="s">
        <v>137</v>
      </c>
      <c r="F5" s="408" t="s">
        <v>138</v>
      </c>
      <c r="G5" s="408" t="s">
        <v>174</v>
      </c>
      <c r="H5" s="408" t="s">
        <v>175</v>
      </c>
      <c r="I5" s="408" t="s">
        <v>737</v>
      </c>
      <c r="J5" s="408" t="s">
        <v>738</v>
      </c>
      <c r="K5" s="408" t="s">
        <v>739</v>
      </c>
      <c r="L5" s="351"/>
    </row>
    <row r="6" spans="1:12" ht="82.5" x14ac:dyDescent="0.3">
      <c r="B6" s="255"/>
      <c r="C6" s="406"/>
      <c r="D6" s="407" t="s">
        <v>1028</v>
      </c>
      <c r="E6" s="407" t="s">
        <v>1029</v>
      </c>
      <c r="F6" s="407" t="s">
        <v>1030</v>
      </c>
      <c r="G6" s="407" t="s">
        <v>1031</v>
      </c>
      <c r="H6" s="407" t="s">
        <v>1032</v>
      </c>
      <c r="I6" s="407" t="s">
        <v>1033</v>
      </c>
      <c r="J6" s="407" t="s">
        <v>1004</v>
      </c>
      <c r="K6" s="407" t="s">
        <v>1034</v>
      </c>
      <c r="L6" s="351"/>
    </row>
    <row r="7" spans="1:12" x14ac:dyDescent="0.3">
      <c r="A7" s="351"/>
      <c r="B7" s="369" t="s">
        <v>1035</v>
      </c>
      <c r="C7" s="409" t="s">
        <v>1036</v>
      </c>
      <c r="D7" s="792"/>
      <c r="E7" s="792"/>
      <c r="F7" s="793"/>
      <c r="G7" s="794"/>
      <c r="H7" s="792"/>
      <c r="I7" s="792"/>
      <c r="J7" s="792"/>
      <c r="K7" s="792"/>
      <c r="L7" s="351"/>
    </row>
    <row r="8" spans="1:12" x14ac:dyDescent="0.3">
      <c r="A8" s="351"/>
      <c r="B8" s="167" t="s">
        <v>1037</v>
      </c>
      <c r="C8" s="410" t="s">
        <v>1038</v>
      </c>
      <c r="D8" s="795"/>
      <c r="E8" s="795"/>
      <c r="F8" s="796"/>
      <c r="G8" s="797"/>
      <c r="H8" s="795"/>
      <c r="I8" s="795"/>
      <c r="J8" s="795"/>
      <c r="K8" s="795"/>
      <c r="L8" s="351"/>
    </row>
    <row r="9" spans="1:12" x14ac:dyDescent="0.3">
      <c r="A9" s="351"/>
      <c r="B9" s="167">
        <v>1</v>
      </c>
      <c r="C9" s="410" t="s">
        <v>1039</v>
      </c>
      <c r="D9" s="791">
        <v>31699566</v>
      </c>
      <c r="E9" s="791">
        <v>91534113.5</v>
      </c>
      <c r="F9" s="798"/>
      <c r="G9" s="797">
        <v>1.4</v>
      </c>
      <c r="H9" s="791">
        <v>210020553</v>
      </c>
      <c r="I9" s="791">
        <v>172527152</v>
      </c>
      <c r="J9" s="791">
        <v>172527152</v>
      </c>
      <c r="K9" s="791">
        <v>51066823</v>
      </c>
      <c r="L9" s="351"/>
    </row>
    <row r="10" spans="1:12" x14ac:dyDescent="0.3">
      <c r="A10" s="351"/>
      <c r="B10" s="167">
        <v>2</v>
      </c>
      <c r="C10" s="411" t="s">
        <v>1040</v>
      </c>
      <c r="D10" s="798"/>
      <c r="E10" s="798"/>
      <c r="F10" s="795"/>
      <c r="G10" s="799"/>
      <c r="H10" s="795"/>
      <c r="I10" s="795"/>
      <c r="J10" s="795"/>
      <c r="K10" s="795"/>
      <c r="L10" s="351"/>
    </row>
    <row r="11" spans="1:12" x14ac:dyDescent="0.3">
      <c r="A11" s="351"/>
      <c r="B11" s="167" t="s">
        <v>1041</v>
      </c>
      <c r="C11" s="413" t="s">
        <v>1042</v>
      </c>
      <c r="D11" s="798"/>
      <c r="E11" s="798"/>
      <c r="F11" s="795"/>
      <c r="G11" s="798"/>
      <c r="H11" s="795"/>
      <c r="I11" s="795"/>
      <c r="J11" s="795"/>
      <c r="K11" s="795"/>
      <c r="L11" s="351"/>
    </row>
    <row r="12" spans="1:12" x14ac:dyDescent="0.3">
      <c r="A12" s="351"/>
      <c r="B12" s="167" t="s">
        <v>1043</v>
      </c>
      <c r="C12" s="413" t="s">
        <v>1044</v>
      </c>
      <c r="D12" s="798"/>
      <c r="E12" s="798"/>
      <c r="F12" s="795"/>
      <c r="G12" s="798"/>
      <c r="H12" s="795"/>
      <c r="I12" s="795"/>
      <c r="J12" s="795"/>
      <c r="K12" s="795"/>
      <c r="L12" s="351"/>
    </row>
    <row r="13" spans="1:12" x14ac:dyDescent="0.3">
      <c r="A13" s="351"/>
      <c r="B13" s="167" t="s">
        <v>1045</v>
      </c>
      <c r="C13" s="413" t="s">
        <v>1046</v>
      </c>
      <c r="D13" s="798"/>
      <c r="E13" s="798"/>
      <c r="F13" s="795"/>
      <c r="G13" s="798"/>
      <c r="H13" s="795"/>
      <c r="I13" s="795"/>
      <c r="J13" s="795"/>
      <c r="K13" s="795"/>
      <c r="L13" s="351"/>
    </row>
    <row r="14" spans="1:12" x14ac:dyDescent="0.3">
      <c r="A14" s="351"/>
      <c r="B14" s="167">
        <v>3</v>
      </c>
      <c r="C14" s="411" t="s">
        <v>1047</v>
      </c>
      <c r="D14" s="798"/>
      <c r="E14" s="798"/>
      <c r="F14" s="798"/>
      <c r="G14" s="798"/>
      <c r="H14" s="795"/>
      <c r="I14" s="795"/>
      <c r="J14" s="795"/>
      <c r="K14" s="795"/>
      <c r="L14" s="351"/>
    </row>
    <row r="15" spans="1:12" x14ac:dyDescent="0.3">
      <c r="A15" s="351"/>
      <c r="B15" s="167">
        <v>4</v>
      </c>
      <c r="C15" s="411" t="s">
        <v>1048</v>
      </c>
      <c r="D15" s="798"/>
      <c r="E15" s="798"/>
      <c r="F15" s="798"/>
      <c r="G15" s="798"/>
      <c r="H15" s="791">
        <v>991967262</v>
      </c>
      <c r="I15" s="791">
        <v>55893985</v>
      </c>
      <c r="J15" s="791">
        <v>55893985</v>
      </c>
      <c r="K15" s="791">
        <v>14066480</v>
      </c>
      <c r="L15" s="351"/>
    </row>
    <row r="16" spans="1:12" x14ac:dyDescent="0.3">
      <c r="A16" s="351"/>
      <c r="B16" s="370">
        <v>5</v>
      </c>
      <c r="C16" s="412" t="s">
        <v>1049</v>
      </c>
      <c r="D16" s="800"/>
      <c r="E16" s="800"/>
      <c r="F16" s="800"/>
      <c r="G16" s="800"/>
      <c r="H16" s="801"/>
      <c r="I16" s="801"/>
      <c r="J16" s="801"/>
      <c r="K16" s="801"/>
      <c r="L16" s="351"/>
    </row>
    <row r="17" spans="1:12" x14ac:dyDescent="0.3">
      <c r="A17" s="351"/>
      <c r="B17" s="355">
        <v>6</v>
      </c>
      <c r="C17" s="352" t="s">
        <v>417</v>
      </c>
      <c r="D17" s="802"/>
      <c r="E17" s="802"/>
      <c r="F17" s="802"/>
      <c r="G17" s="802"/>
      <c r="H17" s="803">
        <v>1201987815</v>
      </c>
      <c r="I17" s="803">
        <v>228421138</v>
      </c>
      <c r="J17" s="803">
        <v>228421138</v>
      </c>
      <c r="K17" s="803">
        <v>65133303</v>
      </c>
      <c r="L17" s="351"/>
    </row>
    <row r="18" spans="1:12" x14ac:dyDescent="0.3">
      <c r="A18" s="351"/>
    </row>
    <row r="19" spans="1:12" x14ac:dyDescent="0.3">
      <c r="A19" s="351"/>
    </row>
    <row r="38" spans="12:12" x14ac:dyDescent="0.3">
      <c r="L38" s="405"/>
    </row>
    <row r="39" spans="12:12" x14ac:dyDescent="0.3">
      <c r="L39" s="405"/>
    </row>
  </sheetData>
  <phoneticPr fontId="7" type="noConversion"/>
  <pageMargins left="0.70866141732283472" right="0.70866141732283472" top="0.74803149606299213" bottom="0.74803149606299213" header="0.31496062992125984" footer="0.31496062992125984"/>
  <pageSetup paperSize="9" scale="6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11DF5-4D7A-463F-A0B9-863C12ADFC15}">
  <sheetPr codeName="Tabelle3">
    <tabColor theme="1"/>
  </sheetPr>
  <dimension ref="B2:C5"/>
  <sheetViews>
    <sheetView workbookViewId="0">
      <selection activeCell="C13" sqref="C13"/>
    </sheetView>
  </sheetViews>
  <sheetFormatPr baseColWidth="10" defaultColWidth="11.42578125" defaultRowHeight="16.5" x14ac:dyDescent="0.3"/>
  <cols>
    <col min="1" max="2" width="11.42578125" style="1"/>
    <col min="3" max="3" width="11.42578125" style="2"/>
    <col min="4" max="16384" width="11.42578125" style="1"/>
  </cols>
  <sheetData>
    <row r="2" spans="2:3" x14ac:dyDescent="0.3">
      <c r="B2" s="1" t="s">
        <v>126</v>
      </c>
      <c r="C2" s="3" t="s">
        <v>127</v>
      </c>
    </row>
    <row r="3" spans="2:3" x14ac:dyDescent="0.3">
      <c r="B3" s="1" t="s">
        <v>128</v>
      </c>
      <c r="C3" s="3" t="s">
        <v>129</v>
      </c>
    </row>
    <row r="4" spans="2:3" x14ac:dyDescent="0.3">
      <c r="B4" s="1" t="s">
        <v>130</v>
      </c>
      <c r="C4" s="3" t="s">
        <v>131</v>
      </c>
    </row>
    <row r="5" spans="2:3" x14ac:dyDescent="0.3">
      <c r="B5" s="1" t="s">
        <v>132</v>
      </c>
      <c r="C5" s="675">
        <v>45291</v>
      </c>
    </row>
  </sheetData>
  <pageMargins left="0.7" right="0.7" top="0.78740157499999996" bottom="0.78740157499999996"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3202BB-9364-4758-8374-97A1D27F30C2}">
  <sheetPr codeName="Tabelle38">
    <tabColor rgb="FFB1D7CD"/>
    <pageSetUpPr fitToPage="1"/>
  </sheetPr>
  <dimension ref="A1:F34"/>
  <sheetViews>
    <sheetView showGridLines="0" zoomScaleNormal="100" workbookViewId="0">
      <selection activeCell="F20" sqref="F20"/>
    </sheetView>
  </sheetViews>
  <sheetFormatPr baseColWidth="10" defaultColWidth="9.140625" defaultRowHeight="16.5" x14ac:dyDescent="0.3"/>
  <cols>
    <col min="1" max="1" width="5.7109375" style="597" customWidth="1"/>
    <col min="2" max="2" width="9.140625" style="598" customWidth="1"/>
    <col min="3" max="3" width="76.28515625" style="597" bestFit="1" customWidth="1"/>
    <col min="4" max="5" width="15.7109375" style="597" customWidth="1"/>
    <col min="6" max="16384" width="9.140625" style="597"/>
  </cols>
  <sheetData>
    <row r="1" spans="1:6" x14ac:dyDescent="0.3">
      <c r="A1" s="349"/>
      <c r="B1" s="1"/>
      <c r="C1" s="1"/>
      <c r="D1" s="1"/>
      <c r="E1" s="1"/>
      <c r="F1" s="1"/>
    </row>
    <row r="2" spans="1:6" x14ac:dyDescent="0.3">
      <c r="A2" s="1"/>
      <c r="B2" s="403" t="s">
        <v>1050</v>
      </c>
      <c r="C2" s="349"/>
      <c r="D2" s="1"/>
      <c r="E2" s="1"/>
      <c r="F2" s="1"/>
    </row>
    <row r="3" spans="1:6" x14ac:dyDescent="0.3">
      <c r="A3" s="351"/>
      <c r="B3" s="1" t="str">
        <f>Stichtag &amp; Einheit_Mio</f>
        <v>30.06.2024 - in Mio. €</v>
      </c>
      <c r="C3" s="351"/>
      <c r="D3" s="248"/>
      <c r="E3" s="248"/>
      <c r="F3" s="351"/>
    </row>
    <row r="4" spans="1:6" x14ac:dyDescent="0.3">
      <c r="A4" s="351"/>
      <c r="B4" s="248"/>
      <c r="C4" s="351"/>
      <c r="D4" s="248"/>
      <c r="E4" s="248"/>
      <c r="F4" s="351"/>
    </row>
    <row r="5" spans="1:6" x14ac:dyDescent="0.3">
      <c r="A5" s="1"/>
      <c r="B5" s="248"/>
      <c r="C5" s="351"/>
      <c r="D5" s="408" t="s">
        <v>136</v>
      </c>
      <c r="E5" s="408" t="s">
        <v>137</v>
      </c>
      <c r="F5" s="351"/>
    </row>
    <row r="6" spans="1:6" ht="33" x14ac:dyDescent="0.3">
      <c r="A6" s="1"/>
      <c r="B6" s="255"/>
      <c r="C6" s="406"/>
      <c r="D6" s="407" t="s">
        <v>1004</v>
      </c>
      <c r="E6" s="407" t="s">
        <v>1034</v>
      </c>
      <c r="F6" s="351"/>
    </row>
    <row r="7" spans="1:6" x14ac:dyDescent="0.3">
      <c r="A7" s="351"/>
      <c r="B7" s="369">
        <v>1</v>
      </c>
      <c r="C7" s="409" t="s">
        <v>1051</v>
      </c>
      <c r="D7" s="792"/>
      <c r="E7" s="792"/>
      <c r="F7" s="351"/>
    </row>
    <row r="8" spans="1:6" x14ac:dyDescent="0.3">
      <c r="A8" s="351"/>
      <c r="B8" s="167">
        <v>2</v>
      </c>
      <c r="C8" s="410" t="s">
        <v>1052</v>
      </c>
      <c r="D8" s="805"/>
      <c r="E8" s="795"/>
      <c r="F8" s="351"/>
    </row>
    <row r="9" spans="1:6" x14ac:dyDescent="0.3">
      <c r="A9" s="351"/>
      <c r="B9" s="167">
        <v>3</v>
      </c>
      <c r="C9" s="410" t="s">
        <v>1053</v>
      </c>
      <c r="D9" s="806"/>
      <c r="E9" s="795"/>
      <c r="F9" s="351"/>
    </row>
    <row r="10" spans="1:6" x14ac:dyDescent="0.3">
      <c r="A10" s="351"/>
      <c r="B10" s="167">
        <v>4</v>
      </c>
      <c r="C10" s="411" t="s">
        <v>1054</v>
      </c>
      <c r="D10" s="791">
        <v>38567041</v>
      </c>
      <c r="E10" s="791">
        <v>6803696</v>
      </c>
      <c r="F10" s="351"/>
    </row>
    <row r="11" spans="1:6" x14ac:dyDescent="0.3">
      <c r="A11" s="351"/>
      <c r="B11" s="370" t="s">
        <v>631</v>
      </c>
      <c r="C11" s="599" t="s">
        <v>1055</v>
      </c>
      <c r="D11" s="801"/>
      <c r="E11" s="801"/>
      <c r="F11" s="351"/>
    </row>
    <row r="12" spans="1:6" x14ac:dyDescent="0.3">
      <c r="A12" s="351"/>
      <c r="B12" s="355">
        <v>5</v>
      </c>
      <c r="C12" s="352" t="s">
        <v>1056</v>
      </c>
      <c r="D12" s="804">
        <v>38567041</v>
      </c>
      <c r="E12" s="804">
        <v>6803696</v>
      </c>
      <c r="F12" s="351"/>
    </row>
    <row r="13" spans="1:6" x14ac:dyDescent="0.3">
      <c r="A13" s="351"/>
      <c r="B13" s="349"/>
      <c r="C13" s="1"/>
      <c r="D13" s="1"/>
      <c r="E13" s="1"/>
      <c r="F13" s="1"/>
    </row>
    <row r="14" spans="1:6" x14ac:dyDescent="0.3">
      <c r="A14" s="351"/>
      <c r="B14" s="349"/>
      <c r="C14" s="1"/>
      <c r="D14" s="1"/>
      <c r="E14" s="1"/>
      <c r="F14" s="1"/>
    </row>
    <row r="33" spans="2:6" x14ac:dyDescent="0.3">
      <c r="B33" s="349"/>
      <c r="C33" s="1"/>
      <c r="D33" s="1"/>
      <c r="E33" s="1"/>
      <c r="F33" s="405"/>
    </row>
    <row r="34" spans="2:6" x14ac:dyDescent="0.3">
      <c r="B34" s="349"/>
      <c r="C34" s="1"/>
      <c r="D34" s="1"/>
      <c r="E34" s="1"/>
      <c r="F34" s="405"/>
    </row>
  </sheetData>
  <pageMargins left="0.70866141732283472" right="0.70866141732283472" top="0.74803149606299213" bottom="0.74803149606299213" header="0.31496062992125984" footer="0.31496062992125984"/>
  <pageSetup paperSize="9" scale="61"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39">
    <tabColor rgb="FFB1D7CD"/>
    <pageSetUpPr fitToPage="1"/>
  </sheetPr>
  <dimension ref="B2:Q18"/>
  <sheetViews>
    <sheetView showGridLines="0" zoomScaleNormal="100" zoomScalePageLayoutView="70" workbookViewId="0">
      <selection activeCell="I30" sqref="I30"/>
    </sheetView>
  </sheetViews>
  <sheetFormatPr baseColWidth="10" defaultColWidth="9.140625" defaultRowHeight="16.5" x14ac:dyDescent="0.3"/>
  <cols>
    <col min="1" max="1" width="5.7109375" style="4" customWidth="1"/>
    <col min="2" max="2" width="9.140625" style="14"/>
    <col min="3" max="3" width="50.42578125" style="4" bestFit="1" customWidth="1"/>
    <col min="4" max="14" width="15.7109375" style="4" customWidth="1"/>
    <col min="15" max="15" width="15.7109375" style="88" customWidth="1"/>
    <col min="16" max="16384" width="9.140625" style="4"/>
  </cols>
  <sheetData>
    <row r="2" spans="2:17" x14ac:dyDescent="0.3">
      <c r="B2" s="157" t="s">
        <v>1057</v>
      </c>
    </row>
    <row r="3" spans="2:17" x14ac:dyDescent="0.3">
      <c r="B3" s="1" t="str">
        <f>Stichtag &amp; Einheit_Mio</f>
        <v>30.06.2024 - in Mio. €</v>
      </c>
      <c r="C3" s="5"/>
    </row>
    <row r="4" spans="2:17" x14ac:dyDescent="0.3">
      <c r="B4" s="420"/>
    </row>
    <row r="5" spans="2:17" ht="20.100000000000001" customHeight="1" x14ac:dyDescent="0.3">
      <c r="B5" s="76"/>
      <c r="C5" s="1030" t="s">
        <v>867</v>
      </c>
      <c r="D5" s="965" t="s">
        <v>892</v>
      </c>
      <c r="E5" s="965"/>
      <c r="F5" s="965"/>
      <c r="G5" s="965"/>
      <c r="H5" s="965"/>
      <c r="I5" s="965"/>
      <c r="J5" s="965"/>
      <c r="K5" s="965"/>
      <c r="L5" s="965"/>
      <c r="M5" s="965"/>
      <c r="N5" s="965"/>
      <c r="O5" s="143"/>
    </row>
    <row r="6" spans="2:17" ht="20.100000000000001" customHeight="1" x14ac:dyDescent="0.3">
      <c r="B6" s="76"/>
      <c r="C6" s="1030"/>
      <c r="D6" s="16" t="s">
        <v>136</v>
      </c>
      <c r="E6" s="16" t="s">
        <v>137</v>
      </c>
      <c r="F6" s="16" t="s">
        <v>138</v>
      </c>
      <c r="G6" s="16" t="s">
        <v>174</v>
      </c>
      <c r="H6" s="16" t="s">
        <v>175</v>
      </c>
      <c r="I6" s="16" t="s">
        <v>737</v>
      </c>
      <c r="J6" s="16" t="s">
        <v>738</v>
      </c>
      <c r="K6" s="16" t="s">
        <v>739</v>
      </c>
      <c r="L6" s="16" t="s">
        <v>740</v>
      </c>
      <c r="M6" s="16" t="s">
        <v>741</v>
      </c>
      <c r="N6" s="16" t="s">
        <v>742</v>
      </c>
      <c r="O6" s="16" t="s">
        <v>743</v>
      </c>
    </row>
    <row r="7" spans="2:17" ht="49.5" x14ac:dyDescent="0.3">
      <c r="B7" s="78"/>
      <c r="C7" s="1031"/>
      <c r="D7" s="400" t="s">
        <v>894</v>
      </c>
      <c r="E7" s="400" t="s">
        <v>895</v>
      </c>
      <c r="F7" s="400" t="s">
        <v>896</v>
      </c>
      <c r="G7" s="400" t="s">
        <v>897</v>
      </c>
      <c r="H7" s="400" t="s">
        <v>898</v>
      </c>
      <c r="I7" s="400" t="s">
        <v>900</v>
      </c>
      <c r="J7" s="400" t="s">
        <v>901</v>
      </c>
      <c r="K7" s="400" t="s">
        <v>902</v>
      </c>
      <c r="L7" s="400" t="s">
        <v>903</v>
      </c>
      <c r="M7" s="400" t="s">
        <v>904</v>
      </c>
      <c r="N7" s="78" t="s">
        <v>908</v>
      </c>
      <c r="O7" s="78" t="s">
        <v>1058</v>
      </c>
    </row>
    <row r="8" spans="2:17" x14ac:dyDescent="0.3">
      <c r="B8" s="18">
        <v>1</v>
      </c>
      <c r="C8" s="79" t="s">
        <v>874</v>
      </c>
      <c r="D8" s="416">
        <v>1</v>
      </c>
      <c r="E8" s="416">
        <v>0</v>
      </c>
      <c r="F8" s="416">
        <v>0</v>
      </c>
      <c r="G8" s="416">
        <v>0</v>
      </c>
      <c r="H8" s="416">
        <v>0</v>
      </c>
      <c r="I8" s="416">
        <v>0</v>
      </c>
      <c r="J8" s="416">
        <v>0</v>
      </c>
      <c r="K8" s="416">
        <v>0</v>
      </c>
      <c r="L8" s="416">
        <v>0</v>
      </c>
      <c r="M8" s="416">
        <v>0</v>
      </c>
      <c r="N8" s="416">
        <v>0</v>
      </c>
      <c r="O8" s="416">
        <v>1</v>
      </c>
    </row>
    <row r="9" spans="2:17" x14ac:dyDescent="0.3">
      <c r="B9" s="21">
        <v>2</v>
      </c>
      <c r="C9" s="80" t="s">
        <v>875</v>
      </c>
      <c r="D9" s="417">
        <v>0</v>
      </c>
      <c r="E9" s="417">
        <v>0</v>
      </c>
      <c r="F9" s="417">
        <v>0</v>
      </c>
      <c r="G9" s="417">
        <v>0</v>
      </c>
      <c r="H9" s="417">
        <v>0</v>
      </c>
      <c r="I9" s="417">
        <v>0</v>
      </c>
      <c r="J9" s="417">
        <v>0</v>
      </c>
      <c r="K9" s="417">
        <v>0</v>
      </c>
      <c r="L9" s="417">
        <v>0</v>
      </c>
      <c r="M9" s="417">
        <v>0</v>
      </c>
      <c r="N9" s="417">
        <v>0</v>
      </c>
      <c r="O9" s="417">
        <v>0</v>
      </c>
    </row>
    <row r="10" spans="2:17" x14ac:dyDescent="0.3">
      <c r="B10" s="21">
        <v>3</v>
      </c>
      <c r="C10" s="80" t="s">
        <v>876</v>
      </c>
      <c r="D10" s="417">
        <v>0</v>
      </c>
      <c r="E10" s="417">
        <v>0</v>
      </c>
      <c r="F10" s="417">
        <v>0</v>
      </c>
      <c r="G10" s="417">
        <v>0</v>
      </c>
      <c r="H10" s="417">
        <v>0</v>
      </c>
      <c r="I10" s="417">
        <v>0</v>
      </c>
      <c r="J10" s="417">
        <v>0</v>
      </c>
      <c r="K10" s="417">
        <v>0</v>
      </c>
      <c r="L10" s="417">
        <v>0</v>
      </c>
      <c r="M10" s="417">
        <v>0</v>
      </c>
      <c r="N10" s="417">
        <v>0</v>
      </c>
      <c r="O10" s="417">
        <v>0</v>
      </c>
    </row>
    <row r="11" spans="2:17" x14ac:dyDescent="0.3">
      <c r="B11" s="21">
        <v>4</v>
      </c>
      <c r="C11" s="80" t="s">
        <v>877</v>
      </c>
      <c r="D11" s="417">
        <v>0</v>
      </c>
      <c r="E11" s="417">
        <v>0</v>
      </c>
      <c r="F11" s="417">
        <v>0</v>
      </c>
      <c r="G11" s="417">
        <v>0</v>
      </c>
      <c r="H11" s="417">
        <v>0</v>
      </c>
      <c r="I11" s="417">
        <v>0</v>
      </c>
      <c r="J11" s="417">
        <v>0</v>
      </c>
      <c r="K11" s="417">
        <v>0</v>
      </c>
      <c r="L11" s="417">
        <v>0</v>
      </c>
      <c r="M11" s="417">
        <v>0</v>
      </c>
      <c r="N11" s="417">
        <v>0</v>
      </c>
      <c r="O11" s="417">
        <v>0</v>
      </c>
    </row>
    <row r="12" spans="2:17" x14ac:dyDescent="0.3">
      <c r="B12" s="21">
        <v>5</v>
      </c>
      <c r="C12" s="80" t="s">
        <v>878</v>
      </c>
      <c r="D12" s="417">
        <v>0</v>
      </c>
      <c r="E12" s="417">
        <v>0</v>
      </c>
      <c r="F12" s="417">
        <v>0</v>
      </c>
      <c r="G12" s="417">
        <v>0</v>
      </c>
      <c r="H12" s="417">
        <v>0</v>
      </c>
      <c r="I12" s="417">
        <v>0</v>
      </c>
      <c r="J12" s="417">
        <v>0</v>
      </c>
      <c r="K12" s="417">
        <v>0</v>
      </c>
      <c r="L12" s="417">
        <v>0</v>
      </c>
      <c r="M12" s="417">
        <v>0</v>
      </c>
      <c r="N12" s="417">
        <v>0</v>
      </c>
      <c r="O12" s="417">
        <v>0</v>
      </c>
    </row>
    <row r="13" spans="2:17" x14ac:dyDescent="0.3">
      <c r="B13" s="21">
        <v>6</v>
      </c>
      <c r="C13" s="80" t="s">
        <v>879</v>
      </c>
      <c r="D13" s="417">
        <v>0</v>
      </c>
      <c r="E13" s="417">
        <v>24</v>
      </c>
      <c r="F13" s="417">
        <v>0</v>
      </c>
      <c r="G13" s="417">
        <v>0</v>
      </c>
      <c r="H13" s="417">
        <v>0</v>
      </c>
      <c r="I13" s="417">
        <v>0</v>
      </c>
      <c r="J13" s="417">
        <v>0</v>
      </c>
      <c r="K13" s="417">
        <v>0</v>
      </c>
      <c r="L13" s="417">
        <v>0</v>
      </c>
      <c r="M13" s="417">
        <v>0</v>
      </c>
      <c r="N13" s="417">
        <v>0</v>
      </c>
      <c r="O13" s="417">
        <v>24</v>
      </c>
      <c r="Q13" s="35"/>
    </row>
    <row r="14" spans="2:17" x14ac:dyDescent="0.3">
      <c r="B14" s="21">
        <v>7</v>
      </c>
      <c r="C14" s="80" t="s">
        <v>880</v>
      </c>
      <c r="D14" s="417">
        <v>0</v>
      </c>
      <c r="E14" s="417">
        <v>0</v>
      </c>
      <c r="F14" s="417">
        <v>0</v>
      </c>
      <c r="G14" s="417">
        <v>0</v>
      </c>
      <c r="H14" s="417">
        <v>0</v>
      </c>
      <c r="I14" s="417">
        <v>0</v>
      </c>
      <c r="J14" s="417">
        <v>0</v>
      </c>
      <c r="K14" s="417">
        <v>0</v>
      </c>
      <c r="L14" s="417">
        <v>20</v>
      </c>
      <c r="M14" s="417">
        <v>0</v>
      </c>
      <c r="N14" s="417">
        <v>0</v>
      </c>
      <c r="O14" s="417">
        <v>20</v>
      </c>
    </row>
    <row r="15" spans="2:17" x14ac:dyDescent="0.3">
      <c r="B15" s="21">
        <v>8</v>
      </c>
      <c r="C15" s="80" t="s">
        <v>881</v>
      </c>
      <c r="D15" s="417">
        <v>0</v>
      </c>
      <c r="E15" s="417">
        <v>0</v>
      </c>
      <c r="F15" s="417">
        <v>0</v>
      </c>
      <c r="G15" s="417">
        <v>0</v>
      </c>
      <c r="H15" s="417">
        <v>0</v>
      </c>
      <c r="I15" s="417">
        <v>0</v>
      </c>
      <c r="J15" s="417">
        <v>0</v>
      </c>
      <c r="K15" s="417">
        <v>0</v>
      </c>
      <c r="L15" s="417">
        <v>0</v>
      </c>
      <c r="M15" s="417">
        <v>0</v>
      </c>
      <c r="N15" s="417">
        <v>0</v>
      </c>
      <c r="O15" s="417">
        <v>0</v>
      </c>
    </row>
    <row r="16" spans="2:17" x14ac:dyDescent="0.3">
      <c r="B16" s="21">
        <v>9</v>
      </c>
      <c r="C16" s="80" t="s">
        <v>886</v>
      </c>
      <c r="D16" s="417">
        <v>0</v>
      </c>
      <c r="E16" s="417">
        <v>0</v>
      </c>
      <c r="F16" s="417">
        <v>0</v>
      </c>
      <c r="G16" s="417">
        <v>0</v>
      </c>
      <c r="H16" s="417">
        <v>0</v>
      </c>
      <c r="I16" s="417">
        <v>0</v>
      </c>
      <c r="J16" s="417">
        <v>0</v>
      </c>
      <c r="K16" s="417">
        <v>0</v>
      </c>
      <c r="L16" s="417">
        <v>0</v>
      </c>
      <c r="M16" s="417">
        <v>0</v>
      </c>
      <c r="N16" s="417">
        <v>0</v>
      </c>
      <c r="O16" s="417">
        <v>0</v>
      </c>
    </row>
    <row r="17" spans="2:15" x14ac:dyDescent="0.3">
      <c r="B17" s="23">
        <v>10</v>
      </c>
      <c r="C17" s="390" t="s">
        <v>1059</v>
      </c>
      <c r="D17" s="419">
        <v>0</v>
      </c>
      <c r="E17" s="419">
        <v>0</v>
      </c>
      <c r="F17" s="419">
        <v>0</v>
      </c>
      <c r="G17" s="419">
        <v>0</v>
      </c>
      <c r="H17" s="419">
        <v>0</v>
      </c>
      <c r="I17" s="419">
        <v>0</v>
      </c>
      <c r="J17" s="419">
        <v>0</v>
      </c>
      <c r="K17" s="419">
        <v>0</v>
      </c>
      <c r="L17" s="419">
        <v>0</v>
      </c>
      <c r="M17" s="419">
        <v>0</v>
      </c>
      <c r="N17" s="419">
        <v>0</v>
      </c>
      <c r="O17" s="419">
        <v>0</v>
      </c>
    </row>
    <row r="18" spans="2:15" x14ac:dyDescent="0.3">
      <c r="B18" s="17">
        <v>11</v>
      </c>
      <c r="C18" s="60" t="s">
        <v>1058</v>
      </c>
      <c r="D18" s="414">
        <v>1</v>
      </c>
      <c r="E18" s="414">
        <v>24</v>
      </c>
      <c r="F18" s="414">
        <v>0</v>
      </c>
      <c r="G18" s="414">
        <v>0</v>
      </c>
      <c r="H18" s="414">
        <v>0</v>
      </c>
      <c r="I18" s="414">
        <v>0</v>
      </c>
      <c r="J18" s="414">
        <v>0</v>
      </c>
      <c r="K18" s="414">
        <v>0</v>
      </c>
      <c r="L18" s="414">
        <v>20</v>
      </c>
      <c r="M18" s="414">
        <v>0</v>
      </c>
      <c r="N18" s="414">
        <v>0</v>
      </c>
      <c r="O18" s="414">
        <v>45</v>
      </c>
    </row>
  </sheetData>
  <mergeCells count="2">
    <mergeCell ref="C5:C7"/>
    <mergeCell ref="D5:N5"/>
  </mergeCells>
  <pageMargins left="0.70866141732283472" right="0.70866141732283472" top="0.74803149606299213" bottom="0.74803149606299213" header="0.31496062992125984" footer="0.31496062992125984"/>
  <pageSetup paperSize="9" scale="52"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40">
    <tabColor rgb="FFB1D7CD"/>
    <pageSetUpPr fitToPage="1"/>
  </sheetPr>
  <dimension ref="B2:L52"/>
  <sheetViews>
    <sheetView showGridLines="0" zoomScaleNormal="100" zoomScalePageLayoutView="50" workbookViewId="0">
      <selection activeCell="E7" sqref="E7"/>
    </sheetView>
  </sheetViews>
  <sheetFormatPr baseColWidth="10" defaultColWidth="9.140625" defaultRowHeight="16.5" x14ac:dyDescent="0.3"/>
  <cols>
    <col min="1" max="1" width="5.7109375" style="4" customWidth="1"/>
    <col min="2" max="2" width="9.140625" style="4"/>
    <col min="3" max="3" width="24.28515625" style="4" customWidth="1"/>
    <col min="4" max="4" width="30.42578125" style="4" customWidth="1"/>
    <col min="5" max="8" width="18.7109375" style="4" customWidth="1"/>
    <col min="9" max="9" width="21.28515625" style="4" customWidth="1"/>
    <col min="10" max="11" width="18.7109375" style="4" customWidth="1"/>
    <col min="12" max="16384" width="9.140625" style="4"/>
  </cols>
  <sheetData>
    <row r="2" spans="2:12" x14ac:dyDescent="0.3">
      <c r="B2" s="60" t="s">
        <v>1060</v>
      </c>
    </row>
    <row r="3" spans="2:12" x14ac:dyDescent="0.3">
      <c r="B3" s="1" t="str">
        <f>Stichtag &amp; Einheit_Mio</f>
        <v>30.06.2024 - in Mio. €</v>
      </c>
      <c r="C3" s="5"/>
    </row>
    <row r="4" spans="2:12" x14ac:dyDescent="0.3">
      <c r="C4" s="348"/>
      <c r="D4" s="76"/>
      <c r="E4" s="421"/>
      <c r="F4" s="76"/>
      <c r="G4" s="76"/>
      <c r="H4" s="76"/>
      <c r="I4" s="76"/>
      <c r="J4" s="76"/>
      <c r="K4" s="76"/>
      <c r="L4" s="402"/>
    </row>
    <row r="5" spans="2:12" x14ac:dyDescent="0.3">
      <c r="B5" s="4" t="s">
        <v>1061</v>
      </c>
      <c r="C5" s="348"/>
      <c r="D5" s="76"/>
      <c r="E5" s="16" t="s">
        <v>136</v>
      </c>
      <c r="F5" s="16" t="s">
        <v>137</v>
      </c>
      <c r="G5" s="16" t="s">
        <v>138</v>
      </c>
      <c r="H5" s="16" t="s">
        <v>174</v>
      </c>
      <c r="I5" s="16" t="s">
        <v>175</v>
      </c>
      <c r="J5" s="16" t="s">
        <v>737</v>
      </c>
      <c r="K5" s="16" t="s">
        <v>738</v>
      </c>
    </row>
    <row r="6" spans="2:12" ht="87" customHeight="1" x14ac:dyDescent="0.3">
      <c r="C6" s="348"/>
      <c r="D6" s="76" t="s">
        <v>1062</v>
      </c>
      <c r="E6" s="162" t="s">
        <v>1063</v>
      </c>
      <c r="F6" s="76" t="s">
        <v>1064</v>
      </c>
      <c r="G6" s="76" t="s">
        <v>1065</v>
      </c>
      <c r="H6" s="76" t="s">
        <v>1066</v>
      </c>
      <c r="I6" s="76" t="s">
        <v>1067</v>
      </c>
      <c r="J6" s="76" t="s">
        <v>1034</v>
      </c>
      <c r="K6" s="76" t="s">
        <v>1068</v>
      </c>
    </row>
    <row r="7" spans="2:12" x14ac:dyDescent="0.3">
      <c r="B7" s="119">
        <v>1</v>
      </c>
      <c r="C7" s="1032" t="s">
        <v>1069</v>
      </c>
      <c r="D7" s="393" t="s">
        <v>1070</v>
      </c>
      <c r="E7" s="424">
        <v>0</v>
      </c>
      <c r="F7" s="425">
        <v>1.1469391698681261E-3</v>
      </c>
      <c r="G7" s="426">
        <v>0</v>
      </c>
      <c r="H7" s="425">
        <v>0.3605046257652964</v>
      </c>
      <c r="I7" s="427">
        <v>3</v>
      </c>
      <c r="J7" s="424">
        <v>0</v>
      </c>
      <c r="K7" s="425">
        <v>0.17170508755242281</v>
      </c>
    </row>
    <row r="8" spans="2:12" x14ac:dyDescent="0.3">
      <c r="B8" s="431">
        <v>2</v>
      </c>
      <c r="C8" s="1032"/>
      <c r="D8" s="394" t="s">
        <v>1071</v>
      </c>
      <c r="E8" s="208">
        <v>0</v>
      </c>
      <c r="F8" s="208">
        <v>2.134204008378388E-3</v>
      </c>
      <c r="G8" s="208">
        <v>0</v>
      </c>
      <c r="H8" s="208">
        <v>0.33326900000000004</v>
      </c>
      <c r="I8" s="208">
        <v>3</v>
      </c>
      <c r="J8" s="208">
        <v>0</v>
      </c>
      <c r="K8" s="208">
        <v>0.24445301031186223</v>
      </c>
    </row>
    <row r="9" spans="2:12" x14ac:dyDescent="0.3">
      <c r="B9" s="431">
        <v>3</v>
      </c>
      <c r="C9" s="1032"/>
      <c r="D9" s="394" t="s">
        <v>1072</v>
      </c>
      <c r="E9" s="208">
        <v>0</v>
      </c>
      <c r="F9" s="208">
        <v>3.7249941512720632E-3</v>
      </c>
      <c r="G9" s="208">
        <v>0</v>
      </c>
      <c r="H9" s="208">
        <v>0.33326899999999998</v>
      </c>
      <c r="I9" s="208">
        <v>3</v>
      </c>
      <c r="J9" s="208">
        <v>0</v>
      </c>
      <c r="K9" s="208">
        <v>0.28653622828924002</v>
      </c>
    </row>
    <row r="10" spans="2:12" x14ac:dyDescent="0.3">
      <c r="B10" s="431">
        <v>4</v>
      </c>
      <c r="C10" s="1032"/>
      <c r="D10" s="394" t="s">
        <v>1073</v>
      </c>
      <c r="E10" s="428">
        <v>0</v>
      </c>
      <c r="F10" s="429">
        <v>6.3911468189447752E-3</v>
      </c>
      <c r="G10" s="208">
        <v>0</v>
      </c>
      <c r="H10" s="429">
        <v>0.37240603300040753</v>
      </c>
      <c r="I10" s="210">
        <v>2</v>
      </c>
      <c r="J10" s="428">
        <v>0</v>
      </c>
      <c r="K10" s="429">
        <v>0.40827157626249561</v>
      </c>
    </row>
    <row r="11" spans="2:12" x14ac:dyDescent="0.3">
      <c r="B11" s="431">
        <v>5</v>
      </c>
      <c r="C11" s="1032"/>
      <c r="D11" s="394" t="s">
        <v>1074</v>
      </c>
      <c r="E11" s="428">
        <v>0</v>
      </c>
      <c r="F11" s="429">
        <v>1.4386601738533018E-2</v>
      </c>
      <c r="G11" s="208">
        <v>0</v>
      </c>
      <c r="H11" s="429">
        <v>0.39495427611292894</v>
      </c>
      <c r="I11" s="210">
        <v>3</v>
      </c>
      <c r="J11" s="428">
        <v>0</v>
      </c>
      <c r="K11" s="429">
        <v>0.56729100923413722</v>
      </c>
    </row>
    <row r="12" spans="2:12" x14ac:dyDescent="0.3">
      <c r="B12" s="431">
        <v>6</v>
      </c>
      <c r="C12" s="1032"/>
      <c r="D12" s="394" t="s">
        <v>1075</v>
      </c>
      <c r="E12" s="428">
        <v>0</v>
      </c>
      <c r="F12" s="429">
        <v>0</v>
      </c>
      <c r="G12" s="208">
        <v>0</v>
      </c>
      <c r="H12" s="429">
        <v>0</v>
      </c>
      <c r="I12" s="210">
        <v>0</v>
      </c>
      <c r="J12" s="428">
        <v>0</v>
      </c>
      <c r="K12" s="429">
        <v>0</v>
      </c>
    </row>
    <row r="13" spans="2:12" x14ac:dyDescent="0.3">
      <c r="B13" s="431">
        <v>7</v>
      </c>
      <c r="C13" s="1032"/>
      <c r="D13" s="394" t="s">
        <v>1076</v>
      </c>
      <c r="E13" s="428">
        <v>0</v>
      </c>
      <c r="F13" s="429">
        <v>0</v>
      </c>
      <c r="G13" s="208">
        <v>0</v>
      </c>
      <c r="H13" s="429">
        <v>0</v>
      </c>
      <c r="I13" s="210">
        <v>0</v>
      </c>
      <c r="J13" s="428">
        <v>0</v>
      </c>
      <c r="K13" s="429">
        <v>0</v>
      </c>
    </row>
    <row r="14" spans="2:12" x14ac:dyDescent="0.3">
      <c r="B14" s="431">
        <v>8</v>
      </c>
      <c r="C14" s="1032"/>
      <c r="D14" s="394" t="s">
        <v>948</v>
      </c>
      <c r="E14" s="208">
        <v>0</v>
      </c>
      <c r="F14" s="208">
        <v>0</v>
      </c>
      <c r="G14" s="208">
        <v>0</v>
      </c>
      <c r="H14" s="208">
        <v>0</v>
      </c>
      <c r="I14" s="225">
        <v>0</v>
      </c>
      <c r="J14" s="208">
        <v>0</v>
      </c>
      <c r="K14" s="208">
        <v>0</v>
      </c>
    </row>
    <row r="15" spans="2:12" s="5" customFormat="1" x14ac:dyDescent="0.3">
      <c r="B15" s="434">
        <v>9</v>
      </c>
      <c r="C15" s="1032"/>
      <c r="D15" s="430" t="s">
        <v>1077</v>
      </c>
      <c r="E15" s="432">
        <v>0</v>
      </c>
      <c r="F15" s="548">
        <v>2.2090542870987578E-3</v>
      </c>
      <c r="G15" s="549">
        <v>0</v>
      </c>
      <c r="H15" s="548">
        <v>0.35246309754500388</v>
      </c>
      <c r="I15" s="550">
        <v>3</v>
      </c>
      <c r="J15" s="432">
        <v>0</v>
      </c>
      <c r="K15" s="433">
        <v>0.22166208621378861</v>
      </c>
    </row>
    <row r="16" spans="2:12" x14ac:dyDescent="0.3">
      <c r="B16" s="65">
        <v>1</v>
      </c>
      <c r="C16" s="1032" t="s">
        <v>1078</v>
      </c>
      <c r="D16" s="393" t="s">
        <v>1070</v>
      </c>
      <c r="E16" s="424">
        <v>0</v>
      </c>
      <c r="F16" s="425">
        <v>8.2616708124803862E-4</v>
      </c>
      <c r="G16" s="426">
        <v>0</v>
      </c>
      <c r="H16" s="425">
        <v>0.2991395470016352</v>
      </c>
      <c r="I16" s="427">
        <v>3</v>
      </c>
      <c r="J16" s="424">
        <v>0</v>
      </c>
      <c r="K16" s="425">
        <v>0.18309499033744614</v>
      </c>
    </row>
    <row r="17" spans="2:11" x14ac:dyDescent="0.3">
      <c r="B17" s="431">
        <v>2</v>
      </c>
      <c r="C17" s="1032"/>
      <c r="D17" s="394" t="s">
        <v>1071</v>
      </c>
      <c r="E17" s="208">
        <v>0</v>
      </c>
      <c r="F17" s="208">
        <v>2.0399999999999997E-3</v>
      </c>
      <c r="G17" s="208">
        <v>0</v>
      </c>
      <c r="H17" s="208">
        <v>8.1643152892633838E-2</v>
      </c>
      <c r="I17" s="208">
        <v>2</v>
      </c>
      <c r="J17" s="208">
        <v>0</v>
      </c>
      <c r="K17" s="208">
        <v>8.5428895783702677E-2</v>
      </c>
    </row>
    <row r="18" spans="2:11" x14ac:dyDescent="0.3">
      <c r="B18" s="431">
        <v>3</v>
      </c>
      <c r="C18" s="1032"/>
      <c r="D18" s="394" t="s">
        <v>1072</v>
      </c>
      <c r="E18" s="208">
        <v>0</v>
      </c>
      <c r="F18" s="208">
        <v>3.7500000000000003E-3</v>
      </c>
      <c r="G18" s="208">
        <v>0</v>
      </c>
      <c r="H18" s="208">
        <v>0.30589989092922448</v>
      </c>
      <c r="I18" s="208">
        <v>3</v>
      </c>
      <c r="J18" s="208">
        <v>0</v>
      </c>
      <c r="K18" s="208">
        <v>0.43803883000036425</v>
      </c>
    </row>
    <row r="19" spans="2:11" x14ac:dyDescent="0.3">
      <c r="B19" s="431">
        <v>4</v>
      </c>
      <c r="C19" s="1032"/>
      <c r="D19" s="394" t="s">
        <v>1073</v>
      </c>
      <c r="E19" s="428">
        <v>0</v>
      </c>
      <c r="F19" s="429">
        <v>6.2138129387370551E-3</v>
      </c>
      <c r="G19" s="208">
        <v>0</v>
      </c>
      <c r="H19" s="429">
        <v>0.18741753842351977</v>
      </c>
      <c r="I19" s="210">
        <v>3</v>
      </c>
      <c r="J19" s="428">
        <v>0</v>
      </c>
      <c r="K19" s="429">
        <v>0.33969107891668143</v>
      </c>
    </row>
    <row r="20" spans="2:11" x14ac:dyDescent="0.3">
      <c r="B20" s="431">
        <v>5</v>
      </c>
      <c r="C20" s="1032"/>
      <c r="D20" s="394" t="s">
        <v>1074</v>
      </c>
      <c r="E20" s="428">
        <v>0</v>
      </c>
      <c r="F20" s="429">
        <v>1.2616413453190263E-2</v>
      </c>
      <c r="G20" s="208">
        <v>0</v>
      </c>
      <c r="H20" s="429">
        <v>0.32713746546231942</v>
      </c>
      <c r="I20" s="210">
        <v>3</v>
      </c>
      <c r="J20" s="428">
        <v>0</v>
      </c>
      <c r="K20" s="429">
        <v>0.75864905507752345</v>
      </c>
    </row>
    <row r="21" spans="2:11" x14ac:dyDescent="0.3">
      <c r="B21" s="431">
        <v>6</v>
      </c>
      <c r="C21" s="1032"/>
      <c r="D21" s="394" t="s">
        <v>1075</v>
      </c>
      <c r="E21" s="428">
        <v>0</v>
      </c>
      <c r="F21" s="429">
        <v>4.210562448005712E-2</v>
      </c>
      <c r="G21" s="208">
        <v>0</v>
      </c>
      <c r="H21" s="429">
        <v>0.15508140248655519</v>
      </c>
      <c r="I21" s="210">
        <v>3</v>
      </c>
      <c r="J21" s="428">
        <v>0</v>
      </c>
      <c r="K21" s="429">
        <v>0.49709323271824502</v>
      </c>
    </row>
    <row r="22" spans="2:11" x14ac:dyDescent="0.3">
      <c r="B22" s="431">
        <v>7</v>
      </c>
      <c r="C22" s="1032"/>
      <c r="D22" s="394" t="s">
        <v>1076</v>
      </c>
      <c r="E22" s="428">
        <v>0</v>
      </c>
      <c r="F22" s="429">
        <v>0</v>
      </c>
      <c r="G22" s="208">
        <v>0</v>
      </c>
      <c r="H22" s="429">
        <v>0</v>
      </c>
      <c r="I22" s="210">
        <v>0</v>
      </c>
      <c r="J22" s="428">
        <v>0</v>
      </c>
      <c r="K22" s="429">
        <v>0</v>
      </c>
    </row>
    <row r="23" spans="2:11" x14ac:dyDescent="0.3">
      <c r="B23" s="431">
        <v>8</v>
      </c>
      <c r="C23" s="1032"/>
      <c r="D23" s="394" t="s">
        <v>948</v>
      </c>
      <c r="E23" s="208">
        <v>0</v>
      </c>
      <c r="F23" s="225">
        <v>1</v>
      </c>
      <c r="G23" s="225">
        <v>0</v>
      </c>
      <c r="H23" s="225">
        <v>7.8314000000000009E-2</v>
      </c>
      <c r="I23" s="225">
        <v>3</v>
      </c>
      <c r="J23" s="208">
        <v>0</v>
      </c>
      <c r="K23" s="208">
        <v>0</v>
      </c>
    </row>
    <row r="24" spans="2:11" s="5" customFormat="1" x14ac:dyDescent="0.3">
      <c r="B24" s="434">
        <v>9</v>
      </c>
      <c r="C24" s="1032"/>
      <c r="D24" s="430" t="s">
        <v>1077</v>
      </c>
      <c r="E24" s="432">
        <v>0</v>
      </c>
      <c r="F24" s="548">
        <v>3.0741160781619828E-2</v>
      </c>
      <c r="G24" s="549">
        <v>0</v>
      </c>
      <c r="H24" s="548">
        <v>0.23323210619065751</v>
      </c>
      <c r="I24" s="550">
        <v>3</v>
      </c>
      <c r="J24" s="432">
        <v>0</v>
      </c>
      <c r="K24" s="433">
        <v>0.39732921620371625</v>
      </c>
    </row>
    <row r="25" spans="2:11" x14ac:dyDescent="0.3">
      <c r="B25" s="119">
        <v>1</v>
      </c>
      <c r="C25" s="1032" t="s">
        <v>1079</v>
      </c>
      <c r="D25" s="393" t="s">
        <v>1070</v>
      </c>
      <c r="E25" s="424">
        <v>80</v>
      </c>
      <c r="F25" s="425">
        <v>6.0571838535441568E-4</v>
      </c>
      <c r="G25" s="426">
        <v>0</v>
      </c>
      <c r="H25" s="425">
        <v>0.4499999999999999</v>
      </c>
      <c r="I25" s="427"/>
      <c r="J25" s="424">
        <v>23</v>
      </c>
      <c r="K25" s="425">
        <v>0.29286522825178857</v>
      </c>
    </row>
    <row r="26" spans="2:11" x14ac:dyDescent="0.3">
      <c r="B26" s="431">
        <v>2</v>
      </c>
      <c r="C26" s="1032"/>
      <c r="D26" s="394" t="s">
        <v>1071</v>
      </c>
      <c r="E26" s="208">
        <v>0</v>
      </c>
      <c r="F26" s="208">
        <v>0</v>
      </c>
      <c r="G26" s="208">
        <v>0</v>
      </c>
      <c r="H26" s="208">
        <v>0</v>
      </c>
      <c r="I26" s="208"/>
      <c r="J26" s="208">
        <v>0</v>
      </c>
      <c r="K26" s="208">
        <v>0</v>
      </c>
    </row>
    <row r="27" spans="2:11" x14ac:dyDescent="0.3">
      <c r="B27" s="431">
        <v>3</v>
      </c>
      <c r="C27" s="1032"/>
      <c r="D27" s="394" t="s">
        <v>1072</v>
      </c>
      <c r="E27" s="208">
        <v>0</v>
      </c>
      <c r="F27" s="208">
        <v>0</v>
      </c>
      <c r="G27" s="208">
        <v>0</v>
      </c>
      <c r="H27" s="208">
        <v>0</v>
      </c>
      <c r="I27" s="208"/>
      <c r="J27" s="208">
        <v>0</v>
      </c>
      <c r="K27" s="208">
        <v>0</v>
      </c>
    </row>
    <row r="28" spans="2:11" x14ac:dyDescent="0.3">
      <c r="B28" s="431">
        <v>4</v>
      </c>
      <c r="C28" s="1032"/>
      <c r="D28" s="394" t="s">
        <v>1073</v>
      </c>
      <c r="E28" s="208">
        <v>0</v>
      </c>
      <c r="F28" s="208">
        <v>0</v>
      </c>
      <c r="G28" s="208">
        <v>0</v>
      </c>
      <c r="H28" s="208">
        <v>0</v>
      </c>
      <c r="I28" s="210"/>
      <c r="J28" s="208">
        <v>0</v>
      </c>
      <c r="K28" s="208">
        <v>0</v>
      </c>
    </row>
    <row r="29" spans="2:11" x14ac:dyDescent="0.3">
      <c r="B29" s="431">
        <v>5</v>
      </c>
      <c r="C29" s="1032"/>
      <c r="D29" s="394" t="s">
        <v>1074</v>
      </c>
      <c r="E29" s="208">
        <v>0</v>
      </c>
      <c r="F29" s="208">
        <v>0</v>
      </c>
      <c r="G29" s="208">
        <v>0</v>
      </c>
      <c r="H29" s="208">
        <v>0</v>
      </c>
      <c r="I29" s="210"/>
      <c r="J29" s="208">
        <v>0</v>
      </c>
      <c r="K29" s="208">
        <v>0</v>
      </c>
    </row>
    <row r="30" spans="2:11" x14ac:dyDescent="0.3">
      <c r="B30" s="431">
        <v>6</v>
      </c>
      <c r="C30" s="1032"/>
      <c r="D30" s="394" t="s">
        <v>1075</v>
      </c>
      <c r="E30" s="208">
        <v>0</v>
      </c>
      <c r="F30" s="208">
        <v>0</v>
      </c>
      <c r="G30" s="208">
        <v>0</v>
      </c>
      <c r="H30" s="208">
        <v>0</v>
      </c>
      <c r="I30" s="210"/>
      <c r="J30" s="208">
        <v>0</v>
      </c>
      <c r="K30" s="208">
        <v>0</v>
      </c>
    </row>
    <row r="31" spans="2:11" x14ac:dyDescent="0.3">
      <c r="B31" s="431">
        <v>7</v>
      </c>
      <c r="C31" s="1032"/>
      <c r="D31" s="394" t="s">
        <v>1076</v>
      </c>
      <c r="E31" s="208">
        <v>0</v>
      </c>
      <c r="F31" s="208">
        <v>0</v>
      </c>
      <c r="G31" s="208">
        <v>0</v>
      </c>
      <c r="H31" s="208">
        <v>0</v>
      </c>
      <c r="I31" s="210"/>
      <c r="J31" s="208">
        <v>0</v>
      </c>
      <c r="K31" s="208">
        <v>0</v>
      </c>
    </row>
    <row r="32" spans="2:11" x14ac:dyDescent="0.3">
      <c r="B32" s="431">
        <v>8</v>
      </c>
      <c r="C32" s="1032"/>
      <c r="D32" s="394" t="s">
        <v>948</v>
      </c>
      <c r="E32" s="208">
        <v>0</v>
      </c>
      <c r="F32" s="208">
        <v>0</v>
      </c>
      <c r="G32" s="208">
        <v>0</v>
      </c>
      <c r="H32" s="208">
        <v>0</v>
      </c>
      <c r="I32" s="225"/>
      <c r="J32" s="208">
        <v>0</v>
      </c>
      <c r="K32" s="208">
        <v>0</v>
      </c>
    </row>
    <row r="33" spans="2:11" x14ac:dyDescent="0.3">
      <c r="B33" s="434">
        <v>9</v>
      </c>
      <c r="C33" s="1032"/>
      <c r="D33" s="430" t="s">
        <v>1077</v>
      </c>
      <c r="E33" s="432">
        <v>80</v>
      </c>
      <c r="F33" s="548">
        <v>6.0571838535441568E-4</v>
      </c>
      <c r="G33" s="549">
        <v>0</v>
      </c>
      <c r="H33" s="548">
        <v>0.4499999999999999</v>
      </c>
      <c r="I33" s="550"/>
      <c r="J33" s="432">
        <v>23</v>
      </c>
      <c r="K33" s="433">
        <v>0.29286522825178857</v>
      </c>
    </row>
    <row r="34" spans="2:11" x14ac:dyDescent="0.3">
      <c r="B34" s="119">
        <v>1</v>
      </c>
      <c r="C34" s="1032" t="s">
        <v>1080</v>
      </c>
      <c r="D34" s="393" t="s">
        <v>1070</v>
      </c>
      <c r="E34" s="424">
        <v>0</v>
      </c>
      <c r="F34" s="425">
        <v>1.0165828006612437E-3</v>
      </c>
      <c r="G34" s="426">
        <v>0</v>
      </c>
      <c r="H34" s="425">
        <v>0.40396626938552166</v>
      </c>
      <c r="I34" s="427"/>
      <c r="J34" s="424">
        <v>0</v>
      </c>
      <c r="K34" s="425">
        <v>0.18994365009941136</v>
      </c>
    </row>
    <row r="35" spans="2:11" x14ac:dyDescent="0.3">
      <c r="B35" s="431">
        <v>2</v>
      </c>
      <c r="C35" s="1032"/>
      <c r="D35" s="394" t="s">
        <v>1071</v>
      </c>
      <c r="E35" s="208">
        <v>1</v>
      </c>
      <c r="F35" s="208">
        <v>2.0147969984187193E-3</v>
      </c>
      <c r="G35" s="208">
        <v>0</v>
      </c>
      <c r="H35" s="208">
        <v>0.44414807922556326</v>
      </c>
      <c r="I35" s="208"/>
      <c r="J35" s="208">
        <v>0</v>
      </c>
      <c r="K35" s="208">
        <v>0.31454441475225686</v>
      </c>
    </row>
    <row r="36" spans="2:11" x14ac:dyDescent="0.3">
      <c r="B36" s="431">
        <v>3</v>
      </c>
      <c r="C36" s="1032"/>
      <c r="D36" s="394" t="s">
        <v>1072</v>
      </c>
      <c r="E36" s="208">
        <v>0</v>
      </c>
      <c r="F36" s="208">
        <v>3.8701764421253007E-3</v>
      </c>
      <c r="G36" s="208">
        <v>0</v>
      </c>
      <c r="H36" s="208">
        <v>0.43432191602879194</v>
      </c>
      <c r="I36" s="208"/>
      <c r="J36" s="208">
        <v>0</v>
      </c>
      <c r="K36" s="208">
        <v>0.42935715515493539</v>
      </c>
    </row>
    <row r="37" spans="2:11" x14ac:dyDescent="0.3">
      <c r="B37" s="431">
        <v>4</v>
      </c>
      <c r="C37" s="1032"/>
      <c r="D37" s="394" t="s">
        <v>1073</v>
      </c>
      <c r="E37" s="428">
        <v>0</v>
      </c>
      <c r="F37" s="429">
        <v>6.43E-3</v>
      </c>
      <c r="G37" s="208">
        <v>0</v>
      </c>
      <c r="H37" s="429">
        <v>0.43437254739047354</v>
      </c>
      <c r="I37" s="210"/>
      <c r="J37" s="428">
        <v>0</v>
      </c>
      <c r="K37" s="429">
        <v>0.52900822897938815</v>
      </c>
    </row>
    <row r="38" spans="2:11" x14ac:dyDescent="0.3">
      <c r="B38" s="431">
        <v>5</v>
      </c>
      <c r="C38" s="1032"/>
      <c r="D38" s="394" t="s">
        <v>1074</v>
      </c>
      <c r="E38" s="428">
        <v>2</v>
      </c>
      <c r="F38" s="429">
        <v>1.0403640969487822E-2</v>
      </c>
      <c r="G38" s="208">
        <v>0</v>
      </c>
      <c r="H38" s="429">
        <v>0.44759156875508671</v>
      </c>
      <c r="I38" s="210"/>
      <c r="J38" s="428">
        <v>1</v>
      </c>
      <c r="K38" s="429">
        <v>0.70661893666552045</v>
      </c>
    </row>
    <row r="39" spans="2:11" x14ac:dyDescent="0.3">
      <c r="B39" s="431">
        <v>6</v>
      </c>
      <c r="C39" s="1032"/>
      <c r="D39" s="394" t="s">
        <v>1075</v>
      </c>
      <c r="E39" s="208">
        <v>0</v>
      </c>
      <c r="F39" s="208">
        <v>6.0841268357051989E-2</v>
      </c>
      <c r="G39" s="208">
        <v>0</v>
      </c>
      <c r="H39" s="208">
        <v>0.45</v>
      </c>
      <c r="I39" s="208"/>
      <c r="J39" s="208">
        <v>0</v>
      </c>
      <c r="K39" s="208">
        <v>0.97151676265538456</v>
      </c>
    </row>
    <row r="40" spans="2:11" x14ac:dyDescent="0.3">
      <c r="B40" s="431">
        <v>7</v>
      </c>
      <c r="C40" s="1032"/>
      <c r="D40" s="394" t="s">
        <v>1076</v>
      </c>
      <c r="E40" s="428">
        <v>0</v>
      </c>
      <c r="F40" s="429">
        <v>0.18751000000000001</v>
      </c>
      <c r="G40" s="208">
        <v>0</v>
      </c>
      <c r="H40" s="429">
        <v>0.45</v>
      </c>
      <c r="I40" s="210"/>
      <c r="J40" s="428">
        <v>0</v>
      </c>
      <c r="K40" s="429">
        <v>1.6642438242209663</v>
      </c>
    </row>
    <row r="41" spans="2:11" x14ac:dyDescent="0.3">
      <c r="B41" s="431">
        <v>8</v>
      </c>
      <c r="C41" s="1032"/>
      <c r="D41" s="394" t="s">
        <v>948</v>
      </c>
      <c r="E41" s="208">
        <v>0</v>
      </c>
      <c r="F41" s="208">
        <v>1</v>
      </c>
      <c r="G41" s="208">
        <v>0</v>
      </c>
      <c r="H41" s="208">
        <v>0.45</v>
      </c>
      <c r="I41" s="208"/>
      <c r="J41" s="208">
        <v>0</v>
      </c>
      <c r="K41" s="208">
        <v>0</v>
      </c>
    </row>
    <row r="42" spans="2:11" x14ac:dyDescent="0.3">
      <c r="B42" s="434">
        <v>9</v>
      </c>
      <c r="C42" s="1032"/>
      <c r="D42" s="430" t="s">
        <v>1077</v>
      </c>
      <c r="E42" s="432">
        <v>3</v>
      </c>
      <c r="F42" s="548">
        <v>1.0881687038651675E-2</v>
      </c>
      <c r="G42" s="549">
        <v>0</v>
      </c>
      <c r="H42" s="548">
        <v>0.44323990378063238</v>
      </c>
      <c r="I42" s="550"/>
      <c r="J42" s="432">
        <v>2</v>
      </c>
      <c r="K42" s="433">
        <v>0.58644542034910907</v>
      </c>
    </row>
    <row r="43" spans="2:11" x14ac:dyDescent="0.3">
      <c r="B43" s="65">
        <v>1</v>
      </c>
      <c r="C43" s="1032" t="s">
        <v>1081</v>
      </c>
      <c r="D43" s="393" t="s">
        <v>1070</v>
      </c>
      <c r="E43" s="424">
        <v>10</v>
      </c>
      <c r="F43" s="425">
        <v>6.1955699155167513E-4</v>
      </c>
      <c r="G43" s="426">
        <v>0</v>
      </c>
      <c r="H43" s="425">
        <v>0.44959959069849986</v>
      </c>
      <c r="I43" s="427"/>
      <c r="J43" s="424">
        <v>2</v>
      </c>
      <c r="K43" s="425">
        <v>0.24294234544887436</v>
      </c>
    </row>
    <row r="44" spans="2:11" x14ac:dyDescent="0.3">
      <c r="B44" s="431">
        <v>2</v>
      </c>
      <c r="C44" s="1032"/>
      <c r="D44" s="394" t="s">
        <v>1071</v>
      </c>
      <c r="E44" s="208">
        <v>6</v>
      </c>
      <c r="F44" s="208">
        <v>1.8255710241145227E-3</v>
      </c>
      <c r="G44" s="208">
        <v>0</v>
      </c>
      <c r="H44" s="208">
        <v>0.44908880085614689</v>
      </c>
      <c r="I44" s="208"/>
      <c r="J44" s="208">
        <v>2</v>
      </c>
      <c r="K44" s="208">
        <v>0.44170452805567351</v>
      </c>
    </row>
    <row r="45" spans="2:11" x14ac:dyDescent="0.3">
      <c r="B45" s="431">
        <v>3</v>
      </c>
      <c r="C45" s="1032"/>
      <c r="D45" s="394" t="s">
        <v>1072</v>
      </c>
      <c r="E45" s="208">
        <v>4</v>
      </c>
      <c r="F45" s="208">
        <v>3.9565537509293289E-3</v>
      </c>
      <c r="G45" s="208">
        <v>0</v>
      </c>
      <c r="H45" s="208">
        <v>0.44580052122961594</v>
      </c>
      <c r="I45" s="208"/>
      <c r="J45" s="208">
        <v>3</v>
      </c>
      <c r="K45" s="208">
        <v>0.65404761072764761</v>
      </c>
    </row>
    <row r="46" spans="2:11" x14ac:dyDescent="0.3">
      <c r="B46" s="431">
        <v>4</v>
      </c>
      <c r="C46" s="1032"/>
      <c r="D46" s="394" t="s">
        <v>1073</v>
      </c>
      <c r="E46" s="428">
        <v>0</v>
      </c>
      <c r="F46" s="429">
        <v>6.2464113991425596E-3</v>
      </c>
      <c r="G46" s="208">
        <v>0</v>
      </c>
      <c r="H46" s="429">
        <v>0.44107520269356454</v>
      </c>
      <c r="I46" s="210"/>
      <c r="J46" s="428">
        <v>0</v>
      </c>
      <c r="K46" s="429">
        <v>0.78566072941249765</v>
      </c>
    </row>
    <row r="47" spans="2:11" x14ac:dyDescent="0.3">
      <c r="B47" s="431">
        <v>5</v>
      </c>
      <c r="C47" s="1032"/>
      <c r="D47" s="394" t="s">
        <v>1074</v>
      </c>
      <c r="E47" s="428">
        <v>4</v>
      </c>
      <c r="F47" s="429">
        <v>1.7525447942087682E-2</v>
      </c>
      <c r="G47" s="208">
        <v>0</v>
      </c>
      <c r="H47" s="429">
        <v>0.44615489128040997</v>
      </c>
      <c r="I47" s="210"/>
      <c r="J47" s="428">
        <v>4</v>
      </c>
      <c r="K47" s="429">
        <v>1.1335152910759339</v>
      </c>
    </row>
    <row r="48" spans="2:11" x14ac:dyDescent="0.3">
      <c r="B48" s="431">
        <v>6</v>
      </c>
      <c r="C48" s="1032"/>
      <c r="D48" s="394" t="s">
        <v>1075</v>
      </c>
      <c r="E48" s="428">
        <v>2</v>
      </c>
      <c r="F48" s="429">
        <v>3.1552731504835077E-2</v>
      </c>
      <c r="G48" s="208">
        <v>0</v>
      </c>
      <c r="H48" s="429">
        <v>0.44973487551878283</v>
      </c>
      <c r="I48" s="210"/>
      <c r="J48" s="428">
        <v>2</v>
      </c>
      <c r="K48" s="429">
        <v>1.3784468619661894</v>
      </c>
    </row>
    <row r="49" spans="2:11" x14ac:dyDescent="0.3">
      <c r="B49" s="431">
        <v>7</v>
      </c>
      <c r="C49" s="1032"/>
      <c r="D49" s="394" t="s">
        <v>1076</v>
      </c>
      <c r="E49" s="208">
        <v>0</v>
      </c>
      <c r="F49" s="208">
        <v>0.15686525497081327</v>
      </c>
      <c r="G49" s="208">
        <v>0</v>
      </c>
      <c r="H49" s="208">
        <v>0.45</v>
      </c>
      <c r="I49" s="208"/>
      <c r="J49" s="208">
        <v>0</v>
      </c>
      <c r="K49" s="208">
        <v>2.3377712702433633</v>
      </c>
    </row>
    <row r="50" spans="2:11" x14ac:dyDescent="0.3">
      <c r="B50" s="431">
        <v>8</v>
      </c>
      <c r="C50" s="1032"/>
      <c r="D50" s="394" t="s">
        <v>948</v>
      </c>
      <c r="E50" s="208">
        <v>0</v>
      </c>
      <c r="F50" s="225">
        <v>1</v>
      </c>
      <c r="G50" s="225">
        <v>0</v>
      </c>
      <c r="H50" s="225">
        <v>0.45</v>
      </c>
      <c r="I50" s="225"/>
      <c r="J50" s="208">
        <v>0</v>
      </c>
      <c r="K50" s="208">
        <v>0</v>
      </c>
    </row>
    <row r="51" spans="2:11" x14ac:dyDescent="0.3">
      <c r="B51" s="434">
        <v>9</v>
      </c>
      <c r="C51" s="1033"/>
      <c r="D51" s="430" t="s">
        <v>1077</v>
      </c>
      <c r="E51" s="432">
        <v>26</v>
      </c>
      <c r="F51" s="548">
        <v>6.3882302294862529E-3</v>
      </c>
      <c r="G51" s="549">
        <v>0</v>
      </c>
      <c r="H51" s="548">
        <v>0.4482344839431342</v>
      </c>
      <c r="I51" s="550"/>
      <c r="J51" s="432">
        <v>15</v>
      </c>
      <c r="K51" s="433">
        <v>0.56969287473771846</v>
      </c>
    </row>
    <row r="52" spans="2:11" x14ac:dyDescent="0.3">
      <c r="B52" s="220">
        <v>10</v>
      </c>
      <c r="C52" s="1005" t="s">
        <v>1082</v>
      </c>
      <c r="D52" s="1005"/>
      <c r="E52" s="422">
        <v>109</v>
      </c>
      <c r="F52" s="353">
        <v>2.2678579624857875E-3</v>
      </c>
      <c r="G52" s="218">
        <v>0</v>
      </c>
      <c r="H52" s="353">
        <v>0.44939281003544385</v>
      </c>
      <c r="I52" s="347"/>
      <c r="J52" s="422">
        <v>40</v>
      </c>
      <c r="K52" s="423">
        <v>0.3669724770642202</v>
      </c>
    </row>
  </sheetData>
  <mergeCells count="6">
    <mergeCell ref="C52:D52"/>
    <mergeCell ref="C7:C15"/>
    <mergeCell ref="C16:C24"/>
    <mergeCell ref="C25:C33"/>
    <mergeCell ref="C34:C42"/>
    <mergeCell ref="C43:C51"/>
  </mergeCells>
  <pageMargins left="0.70866141732283472" right="0.70866141732283472" top="0.74803149606299213" bottom="0.74803149606299213" header="0.31496062992125984" footer="0.31496062992125984"/>
  <pageSetup paperSize="9" scale="43"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41">
    <tabColor rgb="FFB1D7CD"/>
    <pageSetUpPr fitToPage="1"/>
  </sheetPr>
  <dimension ref="B2:N30"/>
  <sheetViews>
    <sheetView showGridLines="0" zoomScaleNormal="100" zoomScalePageLayoutView="90" workbookViewId="0">
      <selection activeCell="I27" sqref="I27"/>
    </sheetView>
  </sheetViews>
  <sheetFormatPr baseColWidth="10" defaultColWidth="9.140625" defaultRowHeight="16.5" x14ac:dyDescent="0.3"/>
  <cols>
    <col min="1" max="1" width="5.7109375" style="4" customWidth="1"/>
    <col min="2" max="2" width="6.28515625" style="4" customWidth="1"/>
    <col min="3" max="3" width="23.85546875" style="4" customWidth="1"/>
    <col min="4" max="11" width="15.7109375" style="4" customWidth="1"/>
    <col min="12" max="16384" width="9.140625" style="4"/>
  </cols>
  <sheetData>
    <row r="2" spans="2:11" x14ac:dyDescent="0.3">
      <c r="B2" s="157" t="s">
        <v>1083</v>
      </c>
    </row>
    <row r="3" spans="2:11" x14ac:dyDescent="0.3">
      <c r="B3" s="1" t="str">
        <f>Stichtag &amp; Einheit_Mio</f>
        <v>30.06.2024 - in Mio. €</v>
      </c>
      <c r="C3" s="5"/>
    </row>
    <row r="5" spans="2:11" x14ac:dyDescent="0.3">
      <c r="C5" s="116"/>
      <c r="D5" s="16" t="s">
        <v>136</v>
      </c>
      <c r="E5" s="16" t="s">
        <v>137</v>
      </c>
      <c r="F5" s="16" t="s">
        <v>138</v>
      </c>
      <c r="G5" s="16" t="s">
        <v>174</v>
      </c>
      <c r="H5" s="16" t="s">
        <v>175</v>
      </c>
      <c r="I5" s="16" t="s">
        <v>737</v>
      </c>
      <c r="J5" s="16" t="s">
        <v>738</v>
      </c>
      <c r="K5" s="16" t="s">
        <v>739</v>
      </c>
    </row>
    <row r="6" spans="2:11" ht="15" customHeight="1" x14ac:dyDescent="0.3">
      <c r="C6" s="116"/>
      <c r="D6" s="965" t="s">
        <v>1084</v>
      </c>
      <c r="E6" s="965"/>
      <c r="F6" s="965"/>
      <c r="G6" s="968"/>
      <c r="H6" s="965" t="s">
        <v>1085</v>
      </c>
      <c r="I6" s="965"/>
      <c r="J6" s="965"/>
      <c r="K6" s="965"/>
    </row>
    <row r="7" spans="2:11" ht="40.5" customHeight="1" x14ac:dyDescent="0.3">
      <c r="B7" s="88"/>
      <c r="C7" s="1034" t="s">
        <v>1086</v>
      </c>
      <c r="D7" s="1036" t="s">
        <v>1087</v>
      </c>
      <c r="E7" s="1037"/>
      <c r="F7" s="1037" t="s">
        <v>1088</v>
      </c>
      <c r="G7" s="1037"/>
      <c r="H7" s="1037" t="s">
        <v>1087</v>
      </c>
      <c r="I7" s="1037"/>
      <c r="J7" s="1037" t="s">
        <v>1088</v>
      </c>
      <c r="K7" s="1038"/>
    </row>
    <row r="8" spans="2:11" x14ac:dyDescent="0.3">
      <c r="B8" s="436"/>
      <c r="C8" s="1035"/>
      <c r="D8" s="78" t="s">
        <v>1089</v>
      </c>
      <c r="E8" s="78" t="s">
        <v>1090</v>
      </c>
      <c r="F8" s="78" t="s">
        <v>1089</v>
      </c>
      <c r="G8" s="78" t="s">
        <v>1090</v>
      </c>
      <c r="H8" s="117" t="s">
        <v>1089</v>
      </c>
      <c r="I8" s="117" t="s">
        <v>1090</v>
      </c>
      <c r="J8" s="117" t="s">
        <v>1089</v>
      </c>
      <c r="K8" s="117" t="s">
        <v>1090</v>
      </c>
    </row>
    <row r="9" spans="2:11" x14ac:dyDescent="0.3">
      <c r="B9" s="119">
        <v>1</v>
      </c>
      <c r="C9" s="415" t="s">
        <v>1091</v>
      </c>
      <c r="D9" s="807">
        <v>335095230.69999999</v>
      </c>
      <c r="E9" s="807">
        <v>39576603.509999998</v>
      </c>
      <c r="F9" s="807">
        <v>195000000</v>
      </c>
      <c r="G9" s="807">
        <v>1180000</v>
      </c>
      <c r="H9" s="791">
        <v>0</v>
      </c>
      <c r="I9" s="791">
        <v>0</v>
      </c>
      <c r="J9" s="791">
        <v>0</v>
      </c>
      <c r="K9" s="807">
        <v>6866000</v>
      </c>
    </row>
    <row r="10" spans="2:11" ht="21.75" customHeight="1" x14ac:dyDescent="0.3">
      <c r="B10" s="66">
        <v>2</v>
      </c>
      <c r="C10" s="51" t="s">
        <v>1092</v>
      </c>
      <c r="D10" s="791">
        <v>470152.75109999999</v>
      </c>
      <c r="E10" s="791">
        <v>0</v>
      </c>
      <c r="F10" s="791">
        <v>0</v>
      </c>
      <c r="G10" s="791">
        <v>207598.0901</v>
      </c>
      <c r="H10" s="791">
        <v>0</v>
      </c>
      <c r="I10" s="791">
        <v>0</v>
      </c>
      <c r="J10" s="791">
        <v>5336999.057</v>
      </c>
      <c r="K10" s="791">
        <v>0</v>
      </c>
    </row>
    <row r="11" spans="2:11" ht="21" customHeight="1" x14ac:dyDescent="0.3">
      <c r="B11" s="66">
        <v>3</v>
      </c>
      <c r="C11" s="51" t="s">
        <v>1093</v>
      </c>
      <c r="D11" s="791">
        <v>0</v>
      </c>
      <c r="E11" s="791">
        <v>0</v>
      </c>
      <c r="F11" s="791">
        <v>11942400</v>
      </c>
      <c r="G11" s="791">
        <v>0</v>
      </c>
      <c r="H11" s="791">
        <v>0</v>
      </c>
      <c r="I11" s="791">
        <v>0</v>
      </c>
      <c r="J11" s="791">
        <v>0</v>
      </c>
      <c r="K11" s="791">
        <v>77014141.709999993</v>
      </c>
    </row>
    <row r="12" spans="2:11" x14ac:dyDescent="0.3">
      <c r="B12" s="66">
        <v>4</v>
      </c>
      <c r="C12" s="51" t="s">
        <v>1094</v>
      </c>
      <c r="D12" s="791">
        <v>0</v>
      </c>
      <c r="E12" s="791">
        <v>0</v>
      </c>
      <c r="F12" s="791">
        <v>0</v>
      </c>
      <c r="G12" s="791">
        <v>0</v>
      </c>
      <c r="H12" s="791">
        <v>0</v>
      </c>
      <c r="I12" s="791">
        <v>0</v>
      </c>
      <c r="J12" s="791">
        <v>0</v>
      </c>
      <c r="K12" s="791">
        <v>118838637.90000001</v>
      </c>
    </row>
    <row r="13" spans="2:11" ht="33" x14ac:dyDescent="0.3">
      <c r="B13" s="66">
        <v>5</v>
      </c>
      <c r="C13" s="51" t="s">
        <v>1095</v>
      </c>
      <c r="D13" s="791">
        <v>0</v>
      </c>
      <c r="E13" s="791">
        <v>0</v>
      </c>
      <c r="F13" s="791">
        <v>6003720</v>
      </c>
      <c r="G13" s="791">
        <v>0</v>
      </c>
      <c r="H13" s="791">
        <v>0</v>
      </c>
      <c r="I13" s="791">
        <v>0</v>
      </c>
      <c r="J13" s="791">
        <v>0</v>
      </c>
      <c r="K13" s="791">
        <v>83504523.5</v>
      </c>
    </row>
    <row r="14" spans="2:11" x14ac:dyDescent="0.3">
      <c r="B14" s="66">
        <v>6</v>
      </c>
      <c r="C14" s="51" t="s">
        <v>1096</v>
      </c>
      <c r="D14" s="791">
        <v>0</v>
      </c>
      <c r="E14" s="791">
        <v>0</v>
      </c>
      <c r="F14" s="791">
        <v>0</v>
      </c>
      <c r="G14" s="791">
        <v>0</v>
      </c>
      <c r="H14" s="791">
        <v>0</v>
      </c>
      <c r="I14" s="791">
        <v>0</v>
      </c>
      <c r="J14" s="791">
        <v>22875050</v>
      </c>
      <c r="K14" s="791">
        <v>754861706.10000002</v>
      </c>
    </row>
    <row r="15" spans="2:11" x14ac:dyDescent="0.3">
      <c r="B15" s="66">
        <v>7</v>
      </c>
      <c r="C15" s="51" t="s">
        <v>1097</v>
      </c>
      <c r="D15" s="791">
        <v>0</v>
      </c>
      <c r="E15" s="791">
        <v>0</v>
      </c>
      <c r="F15" s="791">
        <v>0</v>
      </c>
      <c r="G15" s="791">
        <v>0</v>
      </c>
      <c r="H15" s="791">
        <v>0</v>
      </c>
      <c r="I15" s="791">
        <v>0</v>
      </c>
      <c r="J15" s="791">
        <v>0</v>
      </c>
      <c r="K15" s="791">
        <v>0</v>
      </c>
    </row>
    <row r="16" spans="2:11" x14ac:dyDescent="0.3">
      <c r="B16" s="389">
        <v>8</v>
      </c>
      <c r="C16" s="418" t="s">
        <v>1098</v>
      </c>
      <c r="D16" s="808">
        <v>0</v>
      </c>
      <c r="E16" s="808">
        <v>0</v>
      </c>
      <c r="F16" s="808">
        <v>0</v>
      </c>
      <c r="G16" s="808">
        <v>0</v>
      </c>
      <c r="H16" s="808">
        <v>0</v>
      </c>
      <c r="I16" s="808">
        <v>0</v>
      </c>
      <c r="J16" s="808">
        <v>0</v>
      </c>
      <c r="K16" s="808">
        <v>0</v>
      </c>
    </row>
    <row r="17" spans="2:14" x14ac:dyDescent="0.3">
      <c r="B17" s="220">
        <v>9</v>
      </c>
      <c r="C17" s="160" t="s">
        <v>417</v>
      </c>
      <c r="D17" s="809">
        <v>335565383.5</v>
      </c>
      <c r="E17" s="809">
        <v>39576603.509999998</v>
      </c>
      <c r="F17" s="809">
        <v>212946120</v>
      </c>
      <c r="G17" s="809">
        <v>1387598.09</v>
      </c>
      <c r="H17" s="809">
        <v>0</v>
      </c>
      <c r="I17" s="809">
        <v>0</v>
      </c>
      <c r="J17" s="809">
        <v>28212049.059999999</v>
      </c>
      <c r="K17" s="809">
        <v>1041085009</v>
      </c>
    </row>
    <row r="19" spans="2:14" x14ac:dyDescent="0.3">
      <c r="N19" s="35"/>
    </row>
    <row r="20" spans="2:14" x14ac:dyDescent="0.3">
      <c r="B20" s="435"/>
    </row>
    <row r="21" spans="2:14" x14ac:dyDescent="0.3">
      <c r="B21" s="435"/>
    </row>
    <row r="22" spans="2:14" x14ac:dyDescent="0.3">
      <c r="B22" s="435"/>
    </row>
    <row r="23" spans="2:14" x14ac:dyDescent="0.3">
      <c r="B23" s="435"/>
    </row>
    <row r="24" spans="2:14" x14ac:dyDescent="0.3">
      <c r="B24" s="435"/>
    </row>
    <row r="25" spans="2:14" x14ac:dyDescent="0.3">
      <c r="B25" s="435"/>
    </row>
    <row r="26" spans="2:14" x14ac:dyDescent="0.3">
      <c r="B26" s="435"/>
      <c r="C26" s="88"/>
      <c r="D26" s="88"/>
      <c r="E26" s="88"/>
      <c r="F26" s="88"/>
      <c r="G26" s="88"/>
      <c r="H26" s="88"/>
    </row>
    <row r="27" spans="2:14" x14ac:dyDescent="0.3">
      <c r="B27" s="435"/>
    </row>
    <row r="28" spans="2:14" x14ac:dyDescent="0.3">
      <c r="B28" s="435"/>
    </row>
    <row r="29" spans="2:14" x14ac:dyDescent="0.3">
      <c r="B29" s="435"/>
      <c r="C29" s="88"/>
      <c r="D29" s="88"/>
      <c r="E29" s="88"/>
      <c r="F29" s="88"/>
      <c r="G29" s="88"/>
      <c r="H29" s="88"/>
    </row>
    <row r="30" spans="2:14" x14ac:dyDescent="0.3">
      <c r="B30" s="435"/>
    </row>
  </sheetData>
  <mergeCells count="7">
    <mergeCell ref="D6:G6"/>
    <mergeCell ref="C7:C8"/>
    <mergeCell ref="D7:E7"/>
    <mergeCell ref="F7:G7"/>
    <mergeCell ref="J7:K7"/>
    <mergeCell ref="H7:I7"/>
    <mergeCell ref="H6:K6"/>
  </mergeCells>
  <pageMargins left="0.70866141732283472" right="0.70866141732283472" top="0.74803149606299213" bottom="0.74803149606299213" header="0.31496062992125984" footer="0.31496062992125984"/>
  <pageSetup paperSize="9" scale="77"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42">
    <tabColor rgb="FFB1D7CD"/>
    <pageSetUpPr fitToPage="1"/>
  </sheetPr>
  <dimension ref="B2:E26"/>
  <sheetViews>
    <sheetView showGridLines="0" zoomScaleNormal="100" zoomScalePageLayoutView="90" workbookViewId="0">
      <selection activeCell="C30" sqref="C30"/>
    </sheetView>
  </sheetViews>
  <sheetFormatPr baseColWidth="10" defaultColWidth="9.140625" defaultRowHeight="16.5" x14ac:dyDescent="0.3"/>
  <cols>
    <col min="1" max="1" width="5.7109375" style="438" customWidth="1"/>
    <col min="2" max="2" width="9.140625" style="438"/>
    <col min="3" max="3" width="86.7109375" style="438" customWidth="1"/>
    <col min="4" max="4" width="16.28515625" style="438" bestFit="1" customWidth="1"/>
    <col min="5" max="5" width="15.7109375" style="438" customWidth="1"/>
    <col min="6" max="16384" width="9.140625" style="438"/>
  </cols>
  <sheetData>
    <row r="2" spans="2:5" x14ac:dyDescent="0.3">
      <c r="B2" s="439" t="s">
        <v>1099</v>
      </c>
    </row>
    <row r="3" spans="2:5" x14ac:dyDescent="0.3">
      <c r="B3" s="1" t="str">
        <f>Stichtag &amp; Einheit_Mio</f>
        <v>30.06.2024 - in Mio. €</v>
      </c>
      <c r="C3" s="439"/>
    </row>
    <row r="4" spans="2:5" x14ac:dyDescent="0.3">
      <c r="B4" s="404"/>
      <c r="C4" s="440"/>
      <c r="D4" s="404"/>
      <c r="E4" s="404"/>
    </row>
    <row r="5" spans="2:5" x14ac:dyDescent="0.3">
      <c r="B5" s="404"/>
      <c r="C5" s="440"/>
      <c r="D5" s="408" t="s">
        <v>136</v>
      </c>
      <c r="E5" s="408" t="s">
        <v>137</v>
      </c>
    </row>
    <row r="6" spans="2:5" x14ac:dyDescent="0.3">
      <c r="B6" s="407"/>
      <c r="C6" s="441"/>
      <c r="D6" s="407" t="s">
        <v>1100</v>
      </c>
      <c r="E6" s="407" t="s">
        <v>1034</v>
      </c>
    </row>
    <row r="7" spans="2:5" x14ac:dyDescent="0.3">
      <c r="B7" s="442">
        <v>1</v>
      </c>
      <c r="C7" s="443" t="s">
        <v>1101</v>
      </c>
      <c r="D7" s="847"/>
      <c r="E7" s="848">
        <v>3916712.4299999997</v>
      </c>
    </row>
    <row r="8" spans="2:5" ht="33" x14ac:dyDescent="0.3">
      <c r="B8" s="362">
        <v>2</v>
      </c>
      <c r="C8" s="168" t="s">
        <v>1102</v>
      </c>
      <c r="D8" s="848">
        <v>92570783.399999991</v>
      </c>
      <c r="E8" s="848">
        <v>1851415.6700000002</v>
      </c>
    </row>
    <row r="9" spans="2:5" x14ac:dyDescent="0.3">
      <c r="B9" s="362">
        <v>3</v>
      </c>
      <c r="C9" s="444" t="s">
        <v>1103</v>
      </c>
      <c r="D9" s="848">
        <v>80431442.849999994</v>
      </c>
      <c r="E9" s="848">
        <v>1608628.86</v>
      </c>
    </row>
    <row r="10" spans="2:5" x14ac:dyDescent="0.3">
      <c r="B10" s="362">
        <v>4</v>
      </c>
      <c r="C10" s="444" t="s">
        <v>1104</v>
      </c>
      <c r="D10" s="848"/>
      <c r="E10" s="848"/>
    </row>
    <row r="11" spans="2:5" x14ac:dyDescent="0.3">
      <c r="B11" s="362">
        <v>5</v>
      </c>
      <c r="C11" s="444" t="s">
        <v>1105</v>
      </c>
      <c r="D11" s="848">
        <v>12139340.550000001</v>
      </c>
      <c r="E11" s="848">
        <v>242786.81</v>
      </c>
    </row>
    <row r="12" spans="2:5" x14ac:dyDescent="0.3">
      <c r="B12" s="362">
        <v>6</v>
      </c>
      <c r="C12" s="444" t="s">
        <v>1106</v>
      </c>
      <c r="D12" s="848"/>
      <c r="E12" s="848"/>
    </row>
    <row r="13" spans="2:5" x14ac:dyDescent="0.3">
      <c r="B13" s="362">
        <v>7</v>
      </c>
      <c r="C13" s="168" t="s">
        <v>1107</v>
      </c>
      <c r="D13" s="848">
        <v>223212049.06</v>
      </c>
      <c r="E13" s="849"/>
    </row>
    <row r="14" spans="2:5" x14ac:dyDescent="0.3">
      <c r="B14" s="362">
        <v>8</v>
      </c>
      <c r="C14" s="168" t="s">
        <v>1108</v>
      </c>
      <c r="D14" s="848">
        <v>15000000</v>
      </c>
      <c r="E14" s="848">
        <v>300000</v>
      </c>
    </row>
    <row r="15" spans="2:5" x14ac:dyDescent="0.3">
      <c r="B15" s="362">
        <v>9</v>
      </c>
      <c r="C15" s="168" t="s">
        <v>1109</v>
      </c>
      <c r="D15" s="848">
        <v>8118023.9000000004</v>
      </c>
      <c r="E15" s="848">
        <v>1765296.76</v>
      </c>
    </row>
    <row r="16" spans="2:5" x14ac:dyDescent="0.3">
      <c r="B16" s="363">
        <v>10</v>
      </c>
      <c r="C16" s="445" t="s">
        <v>1110</v>
      </c>
      <c r="D16" s="848"/>
      <c r="E16" s="848"/>
    </row>
    <row r="17" spans="2:5" x14ac:dyDescent="0.3">
      <c r="B17" s="442">
        <v>11</v>
      </c>
      <c r="C17" s="446" t="s">
        <v>1111</v>
      </c>
      <c r="D17" s="847"/>
      <c r="E17" s="848"/>
    </row>
    <row r="18" spans="2:5" ht="33" x14ac:dyDescent="0.3">
      <c r="B18" s="362">
        <v>12</v>
      </c>
      <c r="C18" s="168" t="s">
        <v>1112</v>
      </c>
      <c r="D18" s="848"/>
      <c r="E18" s="848"/>
    </row>
    <row r="19" spans="2:5" x14ac:dyDescent="0.3">
      <c r="B19" s="362">
        <v>13</v>
      </c>
      <c r="C19" s="444" t="s">
        <v>1103</v>
      </c>
      <c r="D19" s="848"/>
      <c r="E19" s="848"/>
    </row>
    <row r="20" spans="2:5" x14ac:dyDescent="0.3">
      <c r="B20" s="362">
        <v>14</v>
      </c>
      <c r="C20" s="444" t="s">
        <v>1104</v>
      </c>
      <c r="D20" s="848"/>
      <c r="E20" s="848"/>
    </row>
    <row r="21" spans="2:5" x14ac:dyDescent="0.3">
      <c r="B21" s="362">
        <v>15</v>
      </c>
      <c r="C21" s="444" t="s">
        <v>1105</v>
      </c>
      <c r="D21" s="848"/>
      <c r="E21" s="848"/>
    </row>
    <row r="22" spans="2:5" x14ac:dyDescent="0.3">
      <c r="B22" s="362">
        <v>16</v>
      </c>
      <c r="C22" s="444" t="s">
        <v>1106</v>
      </c>
      <c r="D22" s="848"/>
      <c r="E22" s="848"/>
    </row>
    <row r="23" spans="2:5" x14ac:dyDescent="0.3">
      <c r="B23" s="362">
        <v>17</v>
      </c>
      <c r="C23" s="168" t="s">
        <v>1107</v>
      </c>
      <c r="D23" s="848"/>
      <c r="E23" s="849"/>
    </row>
    <row r="24" spans="2:5" x14ac:dyDescent="0.3">
      <c r="B24" s="362">
        <v>18</v>
      </c>
      <c r="C24" s="168" t="s">
        <v>1108</v>
      </c>
      <c r="D24" s="848"/>
      <c r="E24" s="848"/>
    </row>
    <row r="25" spans="2:5" x14ac:dyDescent="0.3">
      <c r="B25" s="362">
        <v>19</v>
      </c>
      <c r="C25" s="168" t="s">
        <v>1109</v>
      </c>
      <c r="D25" s="848"/>
      <c r="E25" s="848"/>
    </row>
    <row r="26" spans="2:5" x14ac:dyDescent="0.3">
      <c r="B26" s="447">
        <v>20</v>
      </c>
      <c r="C26" s="448" t="s">
        <v>1110</v>
      </c>
      <c r="D26" s="850"/>
      <c r="E26" s="850"/>
    </row>
  </sheetData>
  <pageMargins left="0.70866141732283472" right="0.70866141732283472" top="0.74803149606299213" bottom="0.74803149606299213" header="0.31496062992125984" footer="0.31496062992125984"/>
  <pageSetup paperSize="9" scale="98"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Tabelle43">
    <tabColor rgb="FFB1D7CD"/>
    <pageSetUpPr fitToPage="1"/>
  </sheetPr>
  <dimension ref="B2:R21"/>
  <sheetViews>
    <sheetView showGridLines="0" zoomScaleNormal="100" workbookViewId="0"/>
  </sheetViews>
  <sheetFormatPr baseColWidth="10" defaultColWidth="9.140625" defaultRowHeight="16.5" x14ac:dyDescent="0.3"/>
  <cols>
    <col min="1" max="1" width="5.7109375" style="4" customWidth="1"/>
    <col min="2" max="2" width="9.140625" style="4"/>
    <col min="3" max="3" width="27.140625" style="4" customWidth="1"/>
    <col min="4" max="18" width="12.7109375" style="4" customWidth="1"/>
    <col min="19" max="16384" width="9.140625" style="4"/>
  </cols>
  <sheetData>
    <row r="2" spans="2:18" x14ac:dyDescent="0.3">
      <c r="B2" s="157" t="s">
        <v>1113</v>
      </c>
      <c r="D2" s="157"/>
      <c r="E2" s="157"/>
      <c r="F2" s="157"/>
      <c r="G2" s="157"/>
      <c r="H2" s="157"/>
      <c r="I2" s="157"/>
      <c r="J2" s="157"/>
      <c r="K2" s="157"/>
      <c r="L2" s="157"/>
      <c r="M2" s="157"/>
      <c r="N2" s="157"/>
      <c r="O2" s="157"/>
      <c r="P2" s="157"/>
      <c r="Q2" s="157"/>
      <c r="R2" s="157"/>
    </row>
    <row r="3" spans="2:18" x14ac:dyDescent="0.3">
      <c r="B3" s="1" t="str">
        <f>Stichtag &amp; Einheit_Mio</f>
        <v>30.06.2024 - in Mio. €</v>
      </c>
    </row>
    <row r="5" spans="2:18" x14ac:dyDescent="0.3">
      <c r="B5" s="195"/>
      <c r="C5" s="195"/>
      <c r="D5" s="118" t="s">
        <v>136</v>
      </c>
      <c r="E5" s="118" t="s">
        <v>137</v>
      </c>
      <c r="F5" s="118" t="s">
        <v>138</v>
      </c>
      <c r="G5" s="118" t="s">
        <v>174</v>
      </c>
      <c r="H5" s="118" t="s">
        <v>175</v>
      </c>
      <c r="I5" s="118" t="s">
        <v>737</v>
      </c>
      <c r="J5" s="118" t="s">
        <v>738</v>
      </c>
      <c r="K5" s="118" t="s">
        <v>739</v>
      </c>
      <c r="L5" s="118" t="s">
        <v>740</v>
      </c>
      <c r="M5" s="118" t="s">
        <v>741</v>
      </c>
      <c r="N5" s="118" t="s">
        <v>742</v>
      </c>
      <c r="O5" s="118" t="s">
        <v>743</v>
      </c>
      <c r="P5" s="118" t="s">
        <v>744</v>
      </c>
      <c r="Q5" s="118" t="s">
        <v>745</v>
      </c>
      <c r="R5" s="118" t="s">
        <v>746</v>
      </c>
    </row>
    <row r="6" spans="2:18" x14ac:dyDescent="0.3">
      <c r="B6" s="195"/>
      <c r="C6" s="195"/>
      <c r="D6" s="1041" t="s">
        <v>1114</v>
      </c>
      <c r="E6" s="1042"/>
      <c r="F6" s="1042"/>
      <c r="G6" s="1042"/>
      <c r="H6" s="1042"/>
      <c r="I6" s="1042"/>
      <c r="J6" s="1042"/>
      <c r="K6" s="1042" t="s">
        <v>1115</v>
      </c>
      <c r="L6" s="1042"/>
      <c r="M6" s="1042"/>
      <c r="N6" s="1042"/>
      <c r="O6" s="1042" t="s">
        <v>1116</v>
      </c>
      <c r="P6" s="1042"/>
      <c r="Q6" s="1042"/>
      <c r="R6" s="1043"/>
    </row>
    <row r="7" spans="2:18" x14ac:dyDescent="0.3">
      <c r="B7" s="195"/>
      <c r="C7" s="195"/>
      <c r="D7" s="1044" t="s">
        <v>1117</v>
      </c>
      <c r="E7" s="1044"/>
      <c r="F7" s="1044"/>
      <c r="G7" s="1044"/>
      <c r="H7" s="1044" t="s">
        <v>1118</v>
      </c>
      <c r="I7" s="1044"/>
      <c r="J7" s="1039" t="s">
        <v>1119</v>
      </c>
      <c r="K7" s="1044" t="s">
        <v>1117</v>
      </c>
      <c r="L7" s="1044"/>
      <c r="M7" s="1045" t="s">
        <v>1118</v>
      </c>
      <c r="N7" s="1039" t="s">
        <v>1119</v>
      </c>
      <c r="O7" s="1044" t="s">
        <v>1117</v>
      </c>
      <c r="P7" s="1044"/>
      <c r="Q7" s="1045" t="s">
        <v>1118</v>
      </c>
      <c r="R7" s="1039" t="s">
        <v>1119</v>
      </c>
    </row>
    <row r="8" spans="2:18" x14ac:dyDescent="0.3">
      <c r="B8" s="195"/>
      <c r="C8" s="195"/>
      <c r="D8" s="1047" t="s">
        <v>1120</v>
      </c>
      <c r="E8" s="1047"/>
      <c r="F8" s="1047" t="s">
        <v>1121</v>
      </c>
      <c r="G8" s="1048"/>
      <c r="H8" s="958"/>
      <c r="I8" s="1045" t="s">
        <v>1122</v>
      </c>
      <c r="J8" s="958"/>
      <c r="K8" s="958" t="s">
        <v>1120</v>
      </c>
      <c r="L8" s="958" t="s">
        <v>1121</v>
      </c>
      <c r="M8" s="1045"/>
      <c r="N8" s="958"/>
      <c r="O8" s="958" t="s">
        <v>1120</v>
      </c>
      <c r="P8" s="958" t="s">
        <v>1121</v>
      </c>
      <c r="Q8" s="1045"/>
      <c r="R8" s="958"/>
    </row>
    <row r="9" spans="2:18" ht="53.25" customHeight="1" x14ac:dyDescent="0.3">
      <c r="B9" s="449"/>
      <c r="C9" s="449"/>
      <c r="D9" s="450"/>
      <c r="E9" s="450" t="s">
        <v>1123</v>
      </c>
      <c r="F9" s="450"/>
      <c r="G9" s="450" t="s">
        <v>1123</v>
      </c>
      <c r="H9" s="1040"/>
      <c r="I9" s="1046"/>
      <c r="J9" s="1040"/>
      <c r="K9" s="1040"/>
      <c r="L9" s="1040"/>
      <c r="M9" s="1046"/>
      <c r="N9" s="1040"/>
      <c r="O9" s="1040"/>
      <c r="P9" s="1040"/>
      <c r="Q9" s="1046"/>
      <c r="R9" s="1040"/>
    </row>
    <row r="10" spans="2:18" s="5" customFormat="1" x14ac:dyDescent="0.3">
      <c r="B10" s="464">
        <v>1</v>
      </c>
      <c r="C10" s="465" t="s">
        <v>1124</v>
      </c>
      <c r="D10" s="466">
        <v>0</v>
      </c>
      <c r="E10" s="466">
        <v>0</v>
      </c>
      <c r="F10" s="466">
        <v>0</v>
      </c>
      <c r="G10" s="466">
        <v>0</v>
      </c>
      <c r="H10" s="466">
        <v>1904</v>
      </c>
      <c r="I10" s="466">
        <v>1904</v>
      </c>
      <c r="J10" s="466">
        <v>1904</v>
      </c>
      <c r="K10" s="466">
        <v>0</v>
      </c>
      <c r="L10" s="466">
        <v>0</v>
      </c>
      <c r="M10" s="466">
        <v>0</v>
      </c>
      <c r="N10" s="466">
        <v>0</v>
      </c>
      <c r="O10" s="466">
        <v>0</v>
      </c>
      <c r="P10" s="467">
        <v>931.21</v>
      </c>
      <c r="Q10" s="466">
        <v>0</v>
      </c>
      <c r="R10" s="467">
        <v>931.21</v>
      </c>
    </row>
    <row r="11" spans="2:18" x14ac:dyDescent="0.3">
      <c r="B11" s="65">
        <v>2</v>
      </c>
      <c r="C11" s="458" t="s">
        <v>1125</v>
      </c>
      <c r="D11" s="459">
        <v>0</v>
      </c>
      <c r="E11" s="459">
        <v>0</v>
      </c>
      <c r="F11" s="459">
        <v>0</v>
      </c>
      <c r="G11" s="459">
        <v>0</v>
      </c>
      <c r="H11" s="459">
        <v>180</v>
      </c>
      <c r="I11" s="459">
        <v>180</v>
      </c>
      <c r="J11" s="459">
        <v>180</v>
      </c>
      <c r="K11" s="459">
        <v>0</v>
      </c>
      <c r="L11" s="459">
        <v>0</v>
      </c>
      <c r="M11" s="459">
        <v>0</v>
      </c>
      <c r="N11" s="459">
        <v>0</v>
      </c>
      <c r="O11" s="459">
        <v>0</v>
      </c>
      <c r="P11" s="459">
        <v>0</v>
      </c>
      <c r="Q11" s="459">
        <v>0</v>
      </c>
      <c r="R11" s="459">
        <v>0</v>
      </c>
    </row>
    <row r="12" spans="2:18" ht="33" x14ac:dyDescent="0.3">
      <c r="B12" s="66">
        <v>3</v>
      </c>
      <c r="C12" s="455" t="s">
        <v>1126</v>
      </c>
      <c r="D12" s="452">
        <v>0</v>
      </c>
      <c r="E12" s="452">
        <v>0</v>
      </c>
      <c r="F12" s="452">
        <v>0</v>
      </c>
      <c r="G12" s="452">
        <v>0</v>
      </c>
      <c r="H12" s="452">
        <v>0</v>
      </c>
      <c r="I12" s="452">
        <v>0</v>
      </c>
      <c r="J12" s="452">
        <v>0</v>
      </c>
      <c r="K12" s="452">
        <v>0</v>
      </c>
      <c r="L12" s="452">
        <v>0</v>
      </c>
      <c r="M12" s="452">
        <v>0</v>
      </c>
      <c r="N12" s="452">
        <v>0</v>
      </c>
      <c r="O12" s="452">
        <v>0</v>
      </c>
      <c r="P12" s="452">
        <v>0</v>
      </c>
      <c r="Q12" s="452">
        <v>0</v>
      </c>
      <c r="R12" s="452">
        <v>0</v>
      </c>
    </row>
    <row r="13" spans="2:18" x14ac:dyDescent="0.3">
      <c r="B13" s="66">
        <v>4</v>
      </c>
      <c r="C13" s="456" t="s">
        <v>1127</v>
      </c>
      <c r="D13" s="452">
        <v>0</v>
      </c>
      <c r="E13" s="452">
        <v>0</v>
      </c>
      <c r="F13" s="452">
        <v>0</v>
      </c>
      <c r="G13" s="452">
        <v>0</v>
      </c>
      <c r="H13" s="452">
        <v>0</v>
      </c>
      <c r="I13" s="452">
        <v>0</v>
      </c>
      <c r="J13" s="452">
        <v>0</v>
      </c>
      <c r="K13" s="452">
        <v>0</v>
      </c>
      <c r="L13" s="452">
        <v>0</v>
      </c>
      <c r="M13" s="452">
        <v>0</v>
      </c>
      <c r="N13" s="452">
        <v>0</v>
      </c>
      <c r="O13" s="452">
        <v>0</v>
      </c>
      <c r="P13" s="452">
        <v>0</v>
      </c>
      <c r="Q13" s="452">
        <v>0</v>
      </c>
      <c r="R13" s="452">
        <v>0</v>
      </c>
    </row>
    <row r="14" spans="2:18" ht="33" x14ac:dyDescent="0.3">
      <c r="B14" s="66">
        <v>5</v>
      </c>
      <c r="C14" s="455" t="s">
        <v>1128</v>
      </c>
      <c r="D14" s="452">
        <v>0</v>
      </c>
      <c r="E14" s="452">
        <v>0</v>
      </c>
      <c r="F14" s="452">
        <v>0</v>
      </c>
      <c r="G14" s="452">
        <v>0</v>
      </c>
      <c r="H14" s="452">
        <v>180</v>
      </c>
      <c r="I14" s="452">
        <v>180</v>
      </c>
      <c r="J14" s="452">
        <v>180</v>
      </c>
      <c r="K14" s="452">
        <v>0</v>
      </c>
      <c r="L14" s="452">
        <v>0</v>
      </c>
      <c r="M14" s="452">
        <v>0</v>
      </c>
      <c r="N14" s="452">
        <v>0</v>
      </c>
      <c r="O14" s="452">
        <v>0</v>
      </c>
      <c r="P14" s="452">
        <v>0</v>
      </c>
      <c r="Q14" s="452">
        <v>0</v>
      </c>
      <c r="R14" s="452">
        <v>0</v>
      </c>
    </row>
    <row r="15" spans="2:18" x14ac:dyDescent="0.3">
      <c r="B15" s="389">
        <v>6</v>
      </c>
      <c r="C15" s="461" t="s">
        <v>1129</v>
      </c>
      <c r="D15" s="462">
        <v>0</v>
      </c>
      <c r="E15" s="462">
        <v>0</v>
      </c>
      <c r="F15" s="462">
        <v>0</v>
      </c>
      <c r="G15" s="462">
        <v>0</v>
      </c>
      <c r="H15" s="462">
        <v>0</v>
      </c>
      <c r="I15" s="462">
        <v>0</v>
      </c>
      <c r="J15" s="462">
        <v>0</v>
      </c>
      <c r="K15" s="462">
        <v>0</v>
      </c>
      <c r="L15" s="462">
        <v>0</v>
      </c>
      <c r="M15" s="462">
        <v>0</v>
      </c>
      <c r="N15" s="462">
        <v>0</v>
      </c>
      <c r="O15" s="462">
        <v>0</v>
      </c>
      <c r="P15" s="462">
        <v>0</v>
      </c>
      <c r="Q15" s="462">
        <v>0</v>
      </c>
      <c r="R15" s="462">
        <v>0</v>
      </c>
    </row>
    <row r="16" spans="2:18" x14ac:dyDescent="0.3">
      <c r="B16" s="65">
        <v>7</v>
      </c>
      <c r="C16" s="458" t="s">
        <v>1130</v>
      </c>
      <c r="D16" s="459">
        <v>0</v>
      </c>
      <c r="E16" s="459">
        <v>0</v>
      </c>
      <c r="F16" s="459">
        <v>0</v>
      </c>
      <c r="G16" s="459">
        <v>0</v>
      </c>
      <c r="H16" s="459">
        <v>1724</v>
      </c>
      <c r="I16" s="459">
        <v>1724</v>
      </c>
      <c r="J16" s="459">
        <v>1724</v>
      </c>
      <c r="K16" s="459">
        <v>0</v>
      </c>
      <c r="L16" s="459">
        <v>0</v>
      </c>
      <c r="M16" s="459">
        <v>0</v>
      </c>
      <c r="N16" s="459">
        <v>0</v>
      </c>
      <c r="O16" s="459">
        <v>0</v>
      </c>
      <c r="P16" s="460">
        <v>931.21</v>
      </c>
      <c r="Q16" s="459">
        <v>0</v>
      </c>
      <c r="R16" s="460">
        <v>931.21</v>
      </c>
    </row>
    <row r="17" spans="2:18" x14ac:dyDescent="0.3">
      <c r="B17" s="66">
        <v>8</v>
      </c>
      <c r="C17" s="456" t="s">
        <v>1131</v>
      </c>
      <c r="D17" s="452">
        <v>0</v>
      </c>
      <c r="E17" s="452">
        <v>0</v>
      </c>
      <c r="F17" s="452">
        <v>0</v>
      </c>
      <c r="G17" s="452">
        <v>0</v>
      </c>
      <c r="H17" s="452">
        <v>1724</v>
      </c>
      <c r="I17" s="452">
        <v>1724</v>
      </c>
      <c r="J17" s="452">
        <v>1724</v>
      </c>
      <c r="K17" s="452">
        <v>0</v>
      </c>
      <c r="L17" s="452">
        <v>0</v>
      </c>
      <c r="M17" s="452">
        <v>0</v>
      </c>
      <c r="N17" s="452">
        <v>0</v>
      </c>
      <c r="O17" s="452">
        <v>0</v>
      </c>
      <c r="P17" s="453">
        <v>931.21</v>
      </c>
      <c r="Q17" s="452">
        <v>0</v>
      </c>
      <c r="R17" s="453">
        <v>931.21</v>
      </c>
    </row>
    <row r="18" spans="2:18" ht="33" x14ac:dyDescent="0.3">
      <c r="B18" s="66">
        <v>9</v>
      </c>
      <c r="C18" s="463" t="s">
        <v>1132</v>
      </c>
      <c r="D18" s="452">
        <v>0</v>
      </c>
      <c r="E18" s="452">
        <v>0</v>
      </c>
      <c r="F18" s="452">
        <v>0</v>
      </c>
      <c r="G18" s="452">
        <v>0</v>
      </c>
      <c r="H18" s="452">
        <v>0</v>
      </c>
      <c r="I18" s="452">
        <v>0</v>
      </c>
      <c r="J18" s="452">
        <v>0</v>
      </c>
      <c r="K18" s="452">
        <v>0</v>
      </c>
      <c r="L18" s="452">
        <v>0</v>
      </c>
      <c r="M18" s="452">
        <v>0</v>
      </c>
      <c r="N18" s="452">
        <v>0</v>
      </c>
      <c r="O18" s="452">
        <v>0</v>
      </c>
      <c r="P18" s="452">
        <v>0</v>
      </c>
      <c r="Q18" s="452">
        <v>0</v>
      </c>
      <c r="R18" s="452">
        <v>0</v>
      </c>
    </row>
    <row r="19" spans="2:18" x14ac:dyDescent="0.3">
      <c r="B19" s="66">
        <v>10</v>
      </c>
      <c r="C19" s="456" t="s">
        <v>1133</v>
      </c>
      <c r="D19" s="452">
        <v>0</v>
      </c>
      <c r="E19" s="452">
        <v>0</v>
      </c>
      <c r="F19" s="452">
        <v>0</v>
      </c>
      <c r="G19" s="452">
        <v>0</v>
      </c>
      <c r="H19" s="452">
        <v>0</v>
      </c>
      <c r="I19" s="452">
        <v>0</v>
      </c>
      <c r="J19" s="452">
        <v>0</v>
      </c>
      <c r="K19" s="452">
        <v>0</v>
      </c>
      <c r="L19" s="452">
        <v>0</v>
      </c>
      <c r="M19" s="452">
        <v>0</v>
      </c>
      <c r="N19" s="452">
        <v>0</v>
      </c>
      <c r="O19" s="452">
        <v>0</v>
      </c>
      <c r="P19" s="452">
        <v>0</v>
      </c>
      <c r="Q19" s="452">
        <v>0</v>
      </c>
      <c r="R19" s="452">
        <v>0</v>
      </c>
    </row>
    <row r="20" spans="2:18" x14ac:dyDescent="0.3">
      <c r="B20" s="66">
        <v>11</v>
      </c>
      <c r="C20" s="456" t="s">
        <v>1134</v>
      </c>
      <c r="D20" s="452">
        <v>0</v>
      </c>
      <c r="E20" s="452">
        <v>0</v>
      </c>
      <c r="F20" s="452">
        <v>0</v>
      </c>
      <c r="G20" s="452">
        <v>0</v>
      </c>
      <c r="H20" s="452">
        <v>0</v>
      </c>
      <c r="I20" s="452">
        <v>0</v>
      </c>
      <c r="J20" s="452">
        <v>0</v>
      </c>
      <c r="K20" s="452">
        <v>0</v>
      </c>
      <c r="L20" s="452">
        <v>0</v>
      </c>
      <c r="M20" s="452">
        <v>0</v>
      </c>
      <c r="N20" s="452">
        <v>0</v>
      </c>
      <c r="O20" s="452">
        <v>0</v>
      </c>
      <c r="P20" s="452">
        <v>0</v>
      </c>
      <c r="Q20" s="452">
        <v>0</v>
      </c>
      <c r="R20" s="452">
        <v>0</v>
      </c>
    </row>
    <row r="21" spans="2:18" x14ac:dyDescent="0.3">
      <c r="B21" s="102">
        <v>12</v>
      </c>
      <c r="C21" s="457" t="s">
        <v>1129</v>
      </c>
      <c r="D21" s="454">
        <v>0</v>
      </c>
      <c r="E21" s="454">
        <v>0</v>
      </c>
      <c r="F21" s="454">
        <v>0</v>
      </c>
      <c r="G21" s="454">
        <v>0</v>
      </c>
      <c r="H21" s="454">
        <v>0</v>
      </c>
      <c r="I21" s="454">
        <v>0</v>
      </c>
      <c r="J21" s="454">
        <v>0</v>
      </c>
      <c r="K21" s="454">
        <v>0</v>
      </c>
      <c r="L21" s="454">
        <v>0</v>
      </c>
      <c r="M21" s="454">
        <v>0</v>
      </c>
      <c r="N21" s="454">
        <v>0</v>
      </c>
      <c r="O21" s="454">
        <v>0</v>
      </c>
      <c r="P21" s="454">
        <v>0</v>
      </c>
      <c r="Q21" s="454">
        <v>0</v>
      </c>
      <c r="R21" s="454">
        <v>0</v>
      </c>
    </row>
  </sheetData>
  <mergeCells count="20">
    <mergeCell ref="P8:P9"/>
    <mergeCell ref="K8:K9"/>
    <mergeCell ref="J7:J9"/>
    <mergeCell ref="N7:N9"/>
    <mergeCell ref="R7:R9"/>
    <mergeCell ref="D6:J6"/>
    <mergeCell ref="K6:N6"/>
    <mergeCell ref="O6:R6"/>
    <mergeCell ref="D7:G7"/>
    <mergeCell ref="H7:I7"/>
    <mergeCell ref="K7:L7"/>
    <mergeCell ref="M7:M9"/>
    <mergeCell ref="O7:P7"/>
    <mergeCell ref="Q7:Q9"/>
    <mergeCell ref="D8:E8"/>
    <mergeCell ref="F8:G8"/>
    <mergeCell ref="H8:H9"/>
    <mergeCell ref="I8:I9"/>
    <mergeCell ref="L8:L9"/>
    <mergeCell ref="O8:O9"/>
  </mergeCells>
  <pageMargins left="0.70866141732283472" right="0.70866141732283472" top="0.74803149606299213" bottom="0.74803149606299213" header="0.31496062992125984" footer="0.31496062992125984"/>
  <pageSetup paperSize="8" scale="82" orientation="landscape" cellComments="asDisplayed"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AC7858-C61D-4F20-885E-9004685F24D6}">
  <sheetPr>
    <tabColor rgb="FFB1D7CD"/>
    <pageSetUpPr fitToPage="1"/>
  </sheetPr>
  <dimension ref="B2:T23"/>
  <sheetViews>
    <sheetView showGridLines="0" zoomScaleNormal="100" workbookViewId="0"/>
  </sheetViews>
  <sheetFormatPr baseColWidth="10" defaultColWidth="9.140625" defaultRowHeight="16.5" x14ac:dyDescent="0.3"/>
  <cols>
    <col min="1" max="1" width="5.7109375" style="4" customWidth="1"/>
    <col min="2" max="2" width="9.140625" style="4"/>
    <col min="3" max="3" width="25" style="4" customWidth="1"/>
    <col min="4" max="20" width="15.7109375" style="4" customWidth="1"/>
    <col min="21" max="16384" width="9.140625" style="4"/>
  </cols>
  <sheetData>
    <row r="2" spans="2:20" x14ac:dyDescent="0.3">
      <c r="B2" s="157" t="s">
        <v>1135</v>
      </c>
      <c r="D2" s="5"/>
      <c r="E2" s="5"/>
      <c r="F2" s="5"/>
      <c r="G2" s="5"/>
      <c r="H2" s="5"/>
      <c r="I2" s="5"/>
      <c r="J2" s="5"/>
      <c r="K2" s="5"/>
    </row>
    <row r="3" spans="2:20" x14ac:dyDescent="0.3">
      <c r="B3" s="1" t="str">
        <f>Stichtag &amp; Einheit_Mio</f>
        <v>30.06.2024 - in Mio. €</v>
      </c>
    </row>
    <row r="5" spans="2:20" x14ac:dyDescent="0.3">
      <c r="B5" s="88"/>
      <c r="C5" s="648"/>
      <c r="D5" s="118" t="s">
        <v>136</v>
      </c>
      <c r="E5" s="118" t="s">
        <v>137</v>
      </c>
      <c r="F5" s="118" t="s">
        <v>138</v>
      </c>
      <c r="G5" s="118" t="s">
        <v>174</v>
      </c>
      <c r="H5" s="644" t="s">
        <v>175</v>
      </c>
      <c r="I5" s="118" t="s">
        <v>737</v>
      </c>
      <c r="J5" s="118" t="s">
        <v>738</v>
      </c>
      <c r="K5" s="118" t="s">
        <v>739</v>
      </c>
      <c r="L5" s="118" t="s">
        <v>740</v>
      </c>
      <c r="M5" s="118" t="s">
        <v>741</v>
      </c>
      <c r="N5" s="118" t="s">
        <v>742</v>
      </c>
      <c r="O5" s="118" t="s">
        <v>743</v>
      </c>
      <c r="P5" s="644" t="s">
        <v>744</v>
      </c>
      <c r="Q5" s="118" t="s">
        <v>745</v>
      </c>
      <c r="R5" s="118" t="s">
        <v>746</v>
      </c>
      <c r="S5" s="118" t="s">
        <v>1136</v>
      </c>
      <c r="T5" s="118" t="s">
        <v>1137</v>
      </c>
    </row>
    <row r="6" spans="2:20" ht="15" customHeight="1" x14ac:dyDescent="0.3">
      <c r="B6" s="88"/>
      <c r="C6" s="648"/>
      <c r="D6" s="1049" t="s">
        <v>1138</v>
      </c>
      <c r="E6" s="1042"/>
      <c r="F6" s="1042"/>
      <c r="G6" s="1042"/>
      <c r="H6" s="1042"/>
      <c r="I6" s="1041" t="s">
        <v>1139</v>
      </c>
      <c r="J6" s="1042"/>
      <c r="K6" s="1042"/>
      <c r="L6" s="1042"/>
      <c r="M6" s="1042" t="s">
        <v>1140</v>
      </c>
      <c r="N6" s="1042"/>
      <c r="O6" s="1042"/>
      <c r="P6" s="1042"/>
      <c r="Q6" s="1041" t="s">
        <v>1141</v>
      </c>
      <c r="R6" s="1042"/>
      <c r="S6" s="1042"/>
      <c r="T6" s="1043"/>
    </row>
    <row r="7" spans="2:20" s="81" customFormat="1" ht="49.5" x14ac:dyDescent="0.3">
      <c r="B7" s="436"/>
      <c r="C7" s="649"/>
      <c r="D7" s="117" t="s">
        <v>1142</v>
      </c>
      <c r="E7" s="117" t="s">
        <v>1143</v>
      </c>
      <c r="F7" s="117" t="s">
        <v>1144</v>
      </c>
      <c r="G7" s="117" t="s">
        <v>1145</v>
      </c>
      <c r="H7" s="645" t="s">
        <v>1146</v>
      </c>
      <c r="I7" s="117" t="s">
        <v>1147</v>
      </c>
      <c r="J7" s="117" t="s">
        <v>1148</v>
      </c>
      <c r="K7" s="117" t="s">
        <v>1149</v>
      </c>
      <c r="L7" s="117" t="s">
        <v>1146</v>
      </c>
      <c r="M7" s="117" t="s">
        <v>1147</v>
      </c>
      <c r="N7" s="117" t="s">
        <v>1148</v>
      </c>
      <c r="O7" s="117" t="s">
        <v>1149</v>
      </c>
      <c r="P7" s="645" t="s">
        <v>1146</v>
      </c>
      <c r="Q7" s="117" t="s">
        <v>1147</v>
      </c>
      <c r="R7" s="117" t="s">
        <v>1148</v>
      </c>
      <c r="S7" s="117" t="s">
        <v>1149</v>
      </c>
      <c r="T7" s="117" t="s">
        <v>1146</v>
      </c>
    </row>
    <row r="8" spans="2:20" s="5" customFormat="1" x14ac:dyDescent="0.3">
      <c r="B8" s="468">
        <v>1</v>
      </c>
      <c r="C8" s="650" t="s">
        <v>1124</v>
      </c>
      <c r="D8" s="469">
        <v>1883.2</v>
      </c>
      <c r="E8" s="469">
        <v>0</v>
      </c>
      <c r="F8" s="469">
        <v>0</v>
      </c>
      <c r="G8" s="469">
        <v>0</v>
      </c>
      <c r="H8" s="646">
        <v>19.988625370000001</v>
      </c>
      <c r="I8" s="469">
        <v>1883.1999999999998</v>
      </c>
      <c r="J8" s="469">
        <v>0</v>
      </c>
      <c r="K8" s="469">
        <v>0</v>
      </c>
      <c r="L8" s="469">
        <v>19.988625370000001</v>
      </c>
      <c r="M8" s="469">
        <v>181.26</v>
      </c>
      <c r="N8" s="469">
        <v>0</v>
      </c>
      <c r="O8" s="469">
        <v>0</v>
      </c>
      <c r="P8" s="646">
        <v>19.988625370000001</v>
      </c>
      <c r="Q8" s="469">
        <v>14.500800000000002</v>
      </c>
      <c r="R8" s="469">
        <v>0</v>
      </c>
      <c r="S8" s="469">
        <v>0</v>
      </c>
      <c r="T8" s="469">
        <v>19.988625370000001</v>
      </c>
    </row>
    <row r="9" spans="2:20" x14ac:dyDescent="0.3">
      <c r="B9" s="339">
        <v>2</v>
      </c>
      <c r="C9" s="651" t="s">
        <v>1150</v>
      </c>
      <c r="D9" s="451">
        <v>0</v>
      </c>
      <c r="E9" s="451">
        <v>0</v>
      </c>
      <c r="F9" s="451">
        <v>0</v>
      </c>
      <c r="G9" s="451">
        <v>0</v>
      </c>
      <c r="H9" s="647">
        <v>0</v>
      </c>
      <c r="I9" s="451">
        <v>0</v>
      </c>
      <c r="J9" s="451">
        <v>0</v>
      </c>
      <c r="K9" s="451">
        <v>0</v>
      </c>
      <c r="L9" s="451">
        <v>0</v>
      </c>
      <c r="M9" s="451">
        <v>0</v>
      </c>
      <c r="N9" s="451">
        <v>0</v>
      </c>
      <c r="O9" s="451">
        <v>0</v>
      </c>
      <c r="P9" s="647">
        <v>0</v>
      </c>
      <c r="Q9" s="451">
        <v>0</v>
      </c>
      <c r="R9" s="451">
        <v>0</v>
      </c>
      <c r="S9" s="451">
        <v>0</v>
      </c>
      <c r="T9" s="451">
        <v>0</v>
      </c>
    </row>
    <row r="10" spans="2:20" x14ac:dyDescent="0.3">
      <c r="B10" s="341">
        <v>3</v>
      </c>
      <c r="C10" s="652" t="s">
        <v>1151</v>
      </c>
      <c r="D10" s="452">
        <v>0</v>
      </c>
      <c r="E10" s="452">
        <v>0</v>
      </c>
      <c r="F10" s="452">
        <v>0</v>
      </c>
      <c r="G10" s="452">
        <v>0</v>
      </c>
      <c r="H10" s="632">
        <v>0</v>
      </c>
      <c r="I10" s="452">
        <v>0</v>
      </c>
      <c r="J10" s="452">
        <v>0</v>
      </c>
      <c r="K10" s="452">
        <v>0</v>
      </c>
      <c r="L10" s="452">
        <v>0</v>
      </c>
      <c r="M10" s="452">
        <v>0</v>
      </c>
      <c r="N10" s="452">
        <v>0</v>
      </c>
      <c r="O10" s="452">
        <v>0</v>
      </c>
      <c r="P10" s="632">
        <v>0</v>
      </c>
      <c r="Q10" s="452">
        <v>0</v>
      </c>
      <c r="R10" s="452">
        <v>0</v>
      </c>
      <c r="S10" s="452">
        <v>0</v>
      </c>
      <c r="T10" s="452">
        <v>0</v>
      </c>
    </row>
    <row r="11" spans="2:20" x14ac:dyDescent="0.3">
      <c r="B11" s="341">
        <v>4</v>
      </c>
      <c r="C11" s="653" t="s">
        <v>881</v>
      </c>
      <c r="D11" s="452">
        <v>0</v>
      </c>
      <c r="E11" s="452">
        <v>0</v>
      </c>
      <c r="F11" s="452">
        <v>0</v>
      </c>
      <c r="G11" s="452">
        <v>0</v>
      </c>
      <c r="H11" s="632">
        <v>0</v>
      </c>
      <c r="I11" s="452">
        <v>0</v>
      </c>
      <c r="J11" s="452">
        <v>0</v>
      </c>
      <c r="K11" s="452">
        <v>0</v>
      </c>
      <c r="L11" s="452">
        <v>0</v>
      </c>
      <c r="M11" s="452">
        <v>0</v>
      </c>
      <c r="N11" s="452">
        <v>0</v>
      </c>
      <c r="O11" s="452">
        <v>0</v>
      </c>
      <c r="P11" s="632">
        <v>0</v>
      </c>
      <c r="Q11" s="452">
        <v>0</v>
      </c>
      <c r="R11" s="452">
        <v>0</v>
      </c>
      <c r="S11" s="452">
        <v>0</v>
      </c>
      <c r="T11" s="452">
        <v>0</v>
      </c>
    </row>
    <row r="12" spans="2:20" x14ac:dyDescent="0.3">
      <c r="B12" s="341">
        <v>5</v>
      </c>
      <c r="C12" s="654" t="s">
        <v>1152</v>
      </c>
      <c r="D12" s="452">
        <v>0</v>
      </c>
      <c r="E12" s="452">
        <v>0</v>
      </c>
      <c r="F12" s="452">
        <v>0</v>
      </c>
      <c r="G12" s="452">
        <v>0</v>
      </c>
      <c r="H12" s="632">
        <v>0</v>
      </c>
      <c r="I12" s="452">
        <v>0</v>
      </c>
      <c r="J12" s="452">
        <v>0</v>
      </c>
      <c r="K12" s="452">
        <v>0</v>
      </c>
      <c r="L12" s="452">
        <v>0</v>
      </c>
      <c r="M12" s="452">
        <v>0</v>
      </c>
      <c r="N12" s="452">
        <v>0</v>
      </c>
      <c r="O12" s="452">
        <v>0</v>
      </c>
      <c r="P12" s="632">
        <v>0</v>
      </c>
      <c r="Q12" s="452">
        <v>0</v>
      </c>
      <c r="R12" s="452">
        <v>0</v>
      </c>
      <c r="S12" s="452">
        <v>0</v>
      </c>
      <c r="T12" s="452">
        <v>0</v>
      </c>
    </row>
    <row r="13" spans="2:20" x14ac:dyDescent="0.3">
      <c r="B13" s="341">
        <v>6</v>
      </c>
      <c r="C13" s="653" t="s">
        <v>1153</v>
      </c>
      <c r="D13" s="452">
        <v>0</v>
      </c>
      <c r="E13" s="452">
        <v>0</v>
      </c>
      <c r="F13" s="452">
        <v>0</v>
      </c>
      <c r="G13" s="452">
        <v>0</v>
      </c>
      <c r="H13" s="632">
        <v>0</v>
      </c>
      <c r="I13" s="452">
        <v>0</v>
      </c>
      <c r="J13" s="452">
        <v>0</v>
      </c>
      <c r="K13" s="452">
        <v>0</v>
      </c>
      <c r="L13" s="452">
        <v>0</v>
      </c>
      <c r="M13" s="452">
        <v>0</v>
      </c>
      <c r="N13" s="452">
        <v>0</v>
      </c>
      <c r="O13" s="452">
        <v>0</v>
      </c>
      <c r="P13" s="632">
        <v>0</v>
      </c>
      <c r="Q13" s="452">
        <v>0</v>
      </c>
      <c r="R13" s="452">
        <v>0</v>
      </c>
      <c r="S13" s="452">
        <v>0</v>
      </c>
      <c r="T13" s="452">
        <v>0</v>
      </c>
    </row>
    <row r="14" spans="2:20" x14ac:dyDescent="0.3">
      <c r="B14" s="341">
        <v>7</v>
      </c>
      <c r="C14" s="654" t="s">
        <v>1152</v>
      </c>
      <c r="D14" s="452">
        <v>0</v>
      </c>
      <c r="E14" s="452">
        <v>0</v>
      </c>
      <c r="F14" s="452">
        <v>0</v>
      </c>
      <c r="G14" s="452">
        <v>0</v>
      </c>
      <c r="H14" s="632">
        <v>0</v>
      </c>
      <c r="I14" s="452">
        <v>0</v>
      </c>
      <c r="J14" s="452">
        <v>0</v>
      </c>
      <c r="K14" s="452">
        <v>0</v>
      </c>
      <c r="L14" s="452">
        <v>0</v>
      </c>
      <c r="M14" s="452">
        <v>0</v>
      </c>
      <c r="N14" s="452">
        <v>0</v>
      </c>
      <c r="O14" s="452">
        <v>0</v>
      </c>
      <c r="P14" s="632">
        <v>0</v>
      </c>
      <c r="Q14" s="452">
        <v>0</v>
      </c>
      <c r="R14" s="452">
        <v>0</v>
      </c>
      <c r="S14" s="452">
        <v>0</v>
      </c>
      <c r="T14" s="452">
        <v>0</v>
      </c>
    </row>
    <row r="15" spans="2:20" x14ac:dyDescent="0.3">
      <c r="B15" s="340">
        <v>8</v>
      </c>
      <c r="C15" s="655" t="s">
        <v>1129</v>
      </c>
      <c r="D15" s="462">
        <v>0</v>
      </c>
      <c r="E15" s="462">
        <v>0</v>
      </c>
      <c r="F15" s="462">
        <v>0</v>
      </c>
      <c r="G15" s="462">
        <v>0</v>
      </c>
      <c r="H15" s="633">
        <v>0</v>
      </c>
      <c r="I15" s="462">
        <v>0</v>
      </c>
      <c r="J15" s="462">
        <v>0</v>
      </c>
      <c r="K15" s="462">
        <v>0</v>
      </c>
      <c r="L15" s="462">
        <v>0</v>
      </c>
      <c r="M15" s="462">
        <v>0</v>
      </c>
      <c r="N15" s="462">
        <v>0</v>
      </c>
      <c r="O15" s="462">
        <v>0</v>
      </c>
      <c r="P15" s="633">
        <v>0</v>
      </c>
      <c r="Q15" s="462">
        <v>0</v>
      </c>
      <c r="R15" s="462">
        <v>0</v>
      </c>
      <c r="S15" s="462">
        <v>0</v>
      </c>
      <c r="T15" s="462">
        <v>0</v>
      </c>
    </row>
    <row r="16" spans="2:20" x14ac:dyDescent="0.3">
      <c r="B16" s="197">
        <v>9</v>
      </c>
      <c r="C16" s="656" t="s">
        <v>1154</v>
      </c>
      <c r="D16" s="459">
        <v>1883.2</v>
      </c>
      <c r="E16" s="459">
        <v>0</v>
      </c>
      <c r="F16" s="459">
        <v>0</v>
      </c>
      <c r="G16" s="459">
        <v>0</v>
      </c>
      <c r="H16" s="631">
        <v>19.988625370000001</v>
      </c>
      <c r="I16" s="459">
        <v>1883.1999999999998</v>
      </c>
      <c r="J16" s="459">
        <v>0</v>
      </c>
      <c r="K16" s="459">
        <v>0</v>
      </c>
      <c r="L16" s="459">
        <v>19.988625370000001</v>
      </c>
      <c r="M16" s="459">
        <v>181.26</v>
      </c>
      <c r="N16" s="459">
        <v>0</v>
      </c>
      <c r="O16" s="459">
        <v>0</v>
      </c>
      <c r="P16" s="631">
        <v>19.988625370000001</v>
      </c>
      <c r="Q16" s="459">
        <v>14.500800000000002</v>
      </c>
      <c r="R16" s="459">
        <v>0</v>
      </c>
      <c r="S16" s="459">
        <v>0</v>
      </c>
      <c r="T16" s="459">
        <v>19.988625370000001</v>
      </c>
    </row>
    <row r="17" spans="2:20" x14ac:dyDescent="0.3">
      <c r="B17" s="341">
        <v>10</v>
      </c>
      <c r="C17" s="652" t="s">
        <v>1151</v>
      </c>
      <c r="D17" s="452">
        <v>1883.2</v>
      </c>
      <c r="E17" s="452">
        <v>0</v>
      </c>
      <c r="F17" s="452">
        <v>0</v>
      </c>
      <c r="G17" s="452">
        <v>0</v>
      </c>
      <c r="H17" s="632">
        <v>19.988625370000001</v>
      </c>
      <c r="I17" s="452">
        <v>1883.1999999999998</v>
      </c>
      <c r="J17" s="452">
        <v>0</v>
      </c>
      <c r="K17" s="452">
        <v>0</v>
      </c>
      <c r="L17" s="452">
        <v>19.988625370000001</v>
      </c>
      <c r="M17" s="452">
        <v>181.26</v>
      </c>
      <c r="N17" s="452">
        <v>0</v>
      </c>
      <c r="O17" s="452">
        <v>0</v>
      </c>
      <c r="P17" s="632">
        <v>19.988625370000001</v>
      </c>
      <c r="Q17" s="452">
        <v>14.500800000000002</v>
      </c>
      <c r="R17" s="452">
        <v>0</v>
      </c>
      <c r="S17" s="452">
        <v>0</v>
      </c>
      <c r="T17" s="452">
        <v>19.988625370000001</v>
      </c>
    </row>
    <row r="18" spans="2:20" x14ac:dyDescent="0.3">
      <c r="B18" s="341">
        <v>11</v>
      </c>
      <c r="C18" s="653" t="s">
        <v>881</v>
      </c>
      <c r="D18" s="452">
        <v>178.03361344537814</v>
      </c>
      <c r="E18" s="452">
        <v>0</v>
      </c>
      <c r="F18" s="452">
        <v>0</v>
      </c>
      <c r="G18" s="452">
        <v>0</v>
      </c>
      <c r="H18" s="632">
        <v>1.8896809698529409</v>
      </c>
      <c r="I18" s="452">
        <v>178.03361344537814</v>
      </c>
      <c r="J18" s="452">
        <v>0</v>
      </c>
      <c r="K18" s="452">
        <v>0</v>
      </c>
      <c r="L18" s="452">
        <v>1.8896809698529409</v>
      </c>
      <c r="M18" s="452">
        <v>17.135924369747897</v>
      </c>
      <c r="N18" s="452">
        <v>0</v>
      </c>
      <c r="O18" s="452">
        <v>0</v>
      </c>
      <c r="P18" s="632">
        <v>1.8896809698529409</v>
      </c>
      <c r="Q18" s="452">
        <v>1.3708739495798319</v>
      </c>
      <c r="R18" s="452">
        <v>0</v>
      </c>
      <c r="S18" s="452">
        <v>0</v>
      </c>
      <c r="T18" s="452">
        <v>1.8896809698529409</v>
      </c>
    </row>
    <row r="19" spans="2:20" x14ac:dyDescent="0.3">
      <c r="B19" s="341">
        <v>12</v>
      </c>
      <c r="C19" s="653" t="s">
        <v>1153</v>
      </c>
      <c r="D19" s="452">
        <v>1705.1663865546218</v>
      </c>
      <c r="E19" s="452">
        <v>0</v>
      </c>
      <c r="F19" s="452">
        <v>0</v>
      </c>
      <c r="G19" s="452">
        <v>0</v>
      </c>
      <c r="H19" s="632">
        <v>18.098944400147062</v>
      </c>
      <c r="I19" s="452">
        <v>1705.1663865546218</v>
      </c>
      <c r="J19" s="452">
        <v>0</v>
      </c>
      <c r="K19" s="452">
        <v>0</v>
      </c>
      <c r="L19" s="452">
        <v>18.098944400147062</v>
      </c>
      <c r="M19" s="452">
        <v>164.12407563025212</v>
      </c>
      <c r="N19" s="452">
        <v>0</v>
      </c>
      <c r="O19" s="452">
        <v>0</v>
      </c>
      <c r="P19" s="632">
        <v>18.098944400147062</v>
      </c>
      <c r="Q19" s="452">
        <v>13.12992605042017</v>
      </c>
      <c r="R19" s="452">
        <v>0</v>
      </c>
      <c r="S19" s="452">
        <v>0</v>
      </c>
      <c r="T19" s="452">
        <v>18.098944400147062</v>
      </c>
    </row>
    <row r="20" spans="2:20" x14ac:dyDescent="0.3">
      <c r="B20" s="202">
        <v>13</v>
      </c>
      <c r="C20" s="657" t="s">
        <v>1129</v>
      </c>
      <c r="D20" s="454">
        <v>0</v>
      </c>
      <c r="E20" s="454">
        <v>0</v>
      </c>
      <c r="F20" s="454">
        <v>0</v>
      </c>
      <c r="G20" s="454">
        <v>0</v>
      </c>
      <c r="H20" s="634">
        <v>0</v>
      </c>
      <c r="I20" s="454">
        <v>0</v>
      </c>
      <c r="J20" s="454">
        <v>0</v>
      </c>
      <c r="K20" s="454">
        <v>0</v>
      </c>
      <c r="L20" s="454">
        <v>0</v>
      </c>
      <c r="M20" s="454">
        <v>0</v>
      </c>
      <c r="N20" s="454">
        <v>0</v>
      </c>
      <c r="O20" s="454">
        <v>0</v>
      </c>
      <c r="P20" s="634">
        <v>0</v>
      </c>
      <c r="Q20" s="454">
        <v>0</v>
      </c>
      <c r="R20" s="454">
        <v>0</v>
      </c>
      <c r="S20" s="454">
        <v>0</v>
      </c>
      <c r="T20" s="454">
        <v>0</v>
      </c>
    </row>
    <row r="23" spans="2:20" x14ac:dyDescent="0.3">
      <c r="R23" s="62"/>
    </row>
  </sheetData>
  <mergeCells count="4">
    <mergeCell ref="D6:H6"/>
    <mergeCell ref="I6:L6"/>
    <mergeCell ref="M6:P6"/>
    <mergeCell ref="Q6:T6"/>
  </mergeCells>
  <pageMargins left="0.70866141732283472" right="0.70866141732283472" top="0.74803149606299213" bottom="0.74803149606299213" header="0.31496062992125984" footer="0.31496062992125984"/>
  <pageSetup paperSize="8" scale="63" orientation="landscape" cellComments="asDisplayed"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BBCD6D-9122-4391-A529-BF7BF69312FE}">
  <sheetPr codeName="Tabelle44">
    <tabColor rgb="FFB1D7CD"/>
    <pageSetUpPr fitToPage="1"/>
  </sheetPr>
  <dimension ref="B2:T23"/>
  <sheetViews>
    <sheetView showGridLines="0" zoomScaleNormal="100" workbookViewId="0"/>
  </sheetViews>
  <sheetFormatPr baseColWidth="10" defaultColWidth="9.140625" defaultRowHeight="16.5" x14ac:dyDescent="0.3"/>
  <cols>
    <col min="1" max="1" width="5.7109375" style="4" customWidth="1"/>
    <col min="2" max="2" width="9.140625" style="4"/>
    <col min="3" max="3" width="25" style="4" customWidth="1"/>
    <col min="4" max="20" width="15.7109375" style="4" customWidth="1"/>
    <col min="21" max="16384" width="9.140625" style="4"/>
  </cols>
  <sheetData>
    <row r="2" spans="2:20" x14ac:dyDescent="0.3">
      <c r="B2" s="157" t="s">
        <v>1155</v>
      </c>
      <c r="D2" s="5"/>
      <c r="E2" s="5"/>
      <c r="F2" s="5"/>
      <c r="G2" s="5"/>
      <c r="H2" s="5"/>
      <c r="I2" s="5"/>
      <c r="J2" s="5"/>
      <c r="K2" s="5"/>
    </row>
    <row r="3" spans="2:20" x14ac:dyDescent="0.3">
      <c r="B3" s="1" t="str">
        <f>Stichtag &amp; Einheit_Mio</f>
        <v>30.06.2024 - in Mio. €</v>
      </c>
    </row>
    <row r="5" spans="2:20" x14ac:dyDescent="0.3">
      <c r="B5" s="88"/>
      <c r="C5" s="88"/>
      <c r="D5" s="118" t="s">
        <v>136</v>
      </c>
      <c r="E5" s="118" t="s">
        <v>137</v>
      </c>
      <c r="F5" s="118" t="s">
        <v>138</v>
      </c>
      <c r="G5" s="118" t="s">
        <v>174</v>
      </c>
      <c r="H5" s="118" t="s">
        <v>175</v>
      </c>
      <c r="I5" s="118" t="s">
        <v>737</v>
      </c>
      <c r="J5" s="118" t="s">
        <v>738</v>
      </c>
      <c r="K5" s="118" t="s">
        <v>739</v>
      </c>
      <c r="L5" s="118" t="s">
        <v>740</v>
      </c>
      <c r="M5" s="118" t="s">
        <v>741</v>
      </c>
      <c r="N5" s="118" t="s">
        <v>742</v>
      </c>
      <c r="O5" s="118" t="s">
        <v>743</v>
      </c>
      <c r="P5" s="118" t="s">
        <v>744</v>
      </c>
      <c r="Q5" s="118" t="s">
        <v>745</v>
      </c>
      <c r="R5" s="118" t="s">
        <v>746</v>
      </c>
      <c r="S5" s="118" t="s">
        <v>1136</v>
      </c>
      <c r="T5" s="118" t="s">
        <v>1137</v>
      </c>
    </row>
    <row r="6" spans="2:20" ht="15" customHeight="1" x14ac:dyDescent="0.3">
      <c r="B6" s="88"/>
      <c r="C6" s="88"/>
      <c r="D6" s="1049" t="s">
        <v>1138</v>
      </c>
      <c r="E6" s="1042"/>
      <c r="F6" s="1042"/>
      <c r="G6" s="1042"/>
      <c r="H6" s="1042"/>
      <c r="I6" s="1042" t="s">
        <v>1139</v>
      </c>
      <c r="J6" s="1042"/>
      <c r="K6" s="1042"/>
      <c r="L6" s="1042"/>
      <c r="M6" s="1042" t="s">
        <v>1140</v>
      </c>
      <c r="N6" s="1042"/>
      <c r="O6" s="1042"/>
      <c r="P6" s="1042"/>
      <c r="Q6" s="1042" t="s">
        <v>1141</v>
      </c>
      <c r="R6" s="1042"/>
      <c r="S6" s="1042"/>
      <c r="T6" s="1043"/>
    </row>
    <row r="7" spans="2:20" s="81" customFormat="1" ht="49.5" x14ac:dyDescent="0.3">
      <c r="B7" s="436"/>
      <c r="C7" s="436"/>
      <c r="D7" s="117" t="s">
        <v>1142</v>
      </c>
      <c r="E7" s="117" t="s">
        <v>1143</v>
      </c>
      <c r="F7" s="117" t="s">
        <v>1144</v>
      </c>
      <c r="G7" s="117" t="s">
        <v>1145</v>
      </c>
      <c r="H7" s="117" t="s">
        <v>1146</v>
      </c>
      <c r="I7" s="117" t="s">
        <v>1147</v>
      </c>
      <c r="J7" s="117" t="s">
        <v>1148</v>
      </c>
      <c r="K7" s="117" t="s">
        <v>1149</v>
      </c>
      <c r="L7" s="117" t="s">
        <v>1146</v>
      </c>
      <c r="M7" s="117" t="s">
        <v>1147</v>
      </c>
      <c r="N7" s="117" t="s">
        <v>1148</v>
      </c>
      <c r="O7" s="117" t="s">
        <v>1149</v>
      </c>
      <c r="P7" s="117" t="s">
        <v>1146</v>
      </c>
      <c r="Q7" s="117" t="s">
        <v>1147</v>
      </c>
      <c r="R7" s="117" t="s">
        <v>1148</v>
      </c>
      <c r="S7" s="117" t="s">
        <v>1149</v>
      </c>
      <c r="T7" s="117" t="s">
        <v>1146</v>
      </c>
    </row>
    <row r="8" spans="2:20" s="5" customFormat="1" x14ac:dyDescent="0.3">
      <c r="B8" s="468">
        <v>1</v>
      </c>
      <c r="C8" s="470" t="s">
        <v>1124</v>
      </c>
      <c r="D8" s="469">
        <v>931.21</v>
      </c>
      <c r="E8" s="469">
        <v>0</v>
      </c>
      <c r="F8" s="469">
        <v>0</v>
      </c>
      <c r="G8" s="469">
        <v>0</v>
      </c>
      <c r="H8" s="469">
        <v>0</v>
      </c>
      <c r="I8" s="469">
        <v>0</v>
      </c>
      <c r="J8" s="469">
        <v>0</v>
      </c>
      <c r="K8" s="469">
        <v>931.21</v>
      </c>
      <c r="L8" s="469">
        <v>0</v>
      </c>
      <c r="M8" s="469">
        <v>0</v>
      </c>
      <c r="N8" s="469">
        <v>0</v>
      </c>
      <c r="O8" s="469">
        <v>139.63999999999999</v>
      </c>
      <c r="P8" s="469">
        <v>0</v>
      </c>
      <c r="Q8" s="469">
        <v>0</v>
      </c>
      <c r="R8" s="469">
        <v>0</v>
      </c>
      <c r="S8" s="469">
        <v>11.171199999999999</v>
      </c>
      <c r="T8" s="469">
        <v>0</v>
      </c>
    </row>
    <row r="9" spans="2:20" x14ac:dyDescent="0.3">
      <c r="B9" s="339">
        <v>2</v>
      </c>
      <c r="C9" s="651" t="s">
        <v>1150</v>
      </c>
      <c r="D9" s="451">
        <v>931.21</v>
      </c>
      <c r="E9" s="451">
        <v>0</v>
      </c>
      <c r="F9" s="451">
        <v>0</v>
      </c>
      <c r="G9" s="451">
        <v>0</v>
      </c>
      <c r="H9" s="451">
        <v>0</v>
      </c>
      <c r="I9" s="451">
        <v>0</v>
      </c>
      <c r="J9" s="451">
        <v>0</v>
      </c>
      <c r="K9" s="451">
        <v>931.21</v>
      </c>
      <c r="L9" s="451">
        <v>0</v>
      </c>
      <c r="M9" s="451">
        <v>0</v>
      </c>
      <c r="N9" s="451">
        <v>0</v>
      </c>
      <c r="O9" s="451">
        <v>139.63999999999999</v>
      </c>
      <c r="P9" s="451">
        <v>0</v>
      </c>
      <c r="Q9" s="451">
        <v>0</v>
      </c>
      <c r="R9" s="451">
        <v>0</v>
      </c>
      <c r="S9" s="451">
        <v>11.171199999999999</v>
      </c>
      <c r="T9" s="451">
        <v>0</v>
      </c>
    </row>
    <row r="10" spans="2:20" x14ac:dyDescent="0.3">
      <c r="B10" s="341">
        <v>3</v>
      </c>
      <c r="C10" s="652" t="s">
        <v>1151</v>
      </c>
      <c r="D10" s="452">
        <v>931.21</v>
      </c>
      <c r="E10" s="452">
        <v>0</v>
      </c>
      <c r="F10" s="452">
        <v>0</v>
      </c>
      <c r="G10" s="452">
        <v>0</v>
      </c>
      <c r="H10" s="452">
        <v>0</v>
      </c>
      <c r="I10" s="452">
        <v>0</v>
      </c>
      <c r="J10" s="452">
        <v>0</v>
      </c>
      <c r="K10" s="452">
        <v>931.21</v>
      </c>
      <c r="L10" s="452">
        <v>0</v>
      </c>
      <c r="M10" s="452">
        <v>0</v>
      </c>
      <c r="N10" s="452">
        <v>0</v>
      </c>
      <c r="O10" s="452">
        <v>139.63999999999999</v>
      </c>
      <c r="P10" s="452">
        <v>0</v>
      </c>
      <c r="Q10" s="452">
        <v>0</v>
      </c>
      <c r="R10" s="452">
        <v>0</v>
      </c>
      <c r="S10" s="452">
        <v>11.171199999999999</v>
      </c>
      <c r="T10" s="452">
        <v>0</v>
      </c>
    </row>
    <row r="11" spans="2:20" x14ac:dyDescent="0.3">
      <c r="B11" s="341">
        <v>4</v>
      </c>
      <c r="C11" s="653" t="s">
        <v>881</v>
      </c>
      <c r="D11" s="452">
        <v>0</v>
      </c>
      <c r="E11" s="452">
        <v>0</v>
      </c>
      <c r="F11" s="452">
        <v>0</v>
      </c>
      <c r="G11" s="452">
        <v>0</v>
      </c>
      <c r="H11" s="452">
        <v>0</v>
      </c>
      <c r="I11" s="452">
        <v>0</v>
      </c>
      <c r="J11" s="452">
        <v>0</v>
      </c>
      <c r="K11" s="452">
        <v>0</v>
      </c>
      <c r="L11" s="452">
        <v>0</v>
      </c>
      <c r="M11" s="452">
        <v>0</v>
      </c>
      <c r="N11" s="452">
        <v>0</v>
      </c>
      <c r="O11" s="452">
        <v>0</v>
      </c>
      <c r="P11" s="452">
        <v>0</v>
      </c>
      <c r="Q11" s="452">
        <v>0</v>
      </c>
      <c r="R11" s="452">
        <v>0</v>
      </c>
      <c r="S11" s="452">
        <v>0</v>
      </c>
      <c r="T11" s="452">
        <v>0</v>
      </c>
    </row>
    <row r="12" spans="2:20" x14ac:dyDescent="0.3">
      <c r="B12" s="341">
        <v>5</v>
      </c>
      <c r="C12" s="654" t="s">
        <v>1152</v>
      </c>
      <c r="D12" s="452">
        <v>0</v>
      </c>
      <c r="E12" s="452">
        <v>0</v>
      </c>
      <c r="F12" s="452">
        <v>0</v>
      </c>
      <c r="G12" s="452">
        <v>0</v>
      </c>
      <c r="H12" s="452">
        <v>0</v>
      </c>
      <c r="I12" s="452">
        <v>0</v>
      </c>
      <c r="J12" s="452">
        <v>0</v>
      </c>
      <c r="K12" s="452">
        <v>0</v>
      </c>
      <c r="L12" s="452">
        <v>0</v>
      </c>
      <c r="M12" s="452">
        <v>0</v>
      </c>
      <c r="N12" s="452">
        <v>0</v>
      </c>
      <c r="O12" s="452">
        <v>0</v>
      </c>
      <c r="P12" s="452">
        <v>0</v>
      </c>
      <c r="Q12" s="452">
        <v>0</v>
      </c>
      <c r="R12" s="452">
        <v>0</v>
      </c>
      <c r="S12" s="452">
        <v>0</v>
      </c>
      <c r="T12" s="452">
        <v>0</v>
      </c>
    </row>
    <row r="13" spans="2:20" x14ac:dyDescent="0.3">
      <c r="B13" s="341">
        <v>6</v>
      </c>
      <c r="C13" s="653" t="s">
        <v>1153</v>
      </c>
      <c r="D13" s="452">
        <v>931.21</v>
      </c>
      <c r="E13" s="452">
        <v>0</v>
      </c>
      <c r="F13" s="452">
        <v>0</v>
      </c>
      <c r="G13" s="452">
        <v>0</v>
      </c>
      <c r="H13" s="452">
        <v>0</v>
      </c>
      <c r="I13" s="452">
        <v>0</v>
      </c>
      <c r="J13" s="452">
        <v>0</v>
      </c>
      <c r="K13" s="452">
        <v>931.21</v>
      </c>
      <c r="L13" s="452">
        <v>0</v>
      </c>
      <c r="M13" s="452">
        <v>0</v>
      </c>
      <c r="N13" s="452">
        <v>0</v>
      </c>
      <c r="O13" s="452">
        <v>139.63999999999999</v>
      </c>
      <c r="P13" s="452">
        <v>0</v>
      </c>
      <c r="Q13" s="452">
        <v>0</v>
      </c>
      <c r="R13" s="452">
        <v>0</v>
      </c>
      <c r="S13" s="452">
        <v>11.171199999999999</v>
      </c>
      <c r="T13" s="452">
        <v>0</v>
      </c>
    </row>
    <row r="14" spans="2:20" x14ac:dyDescent="0.3">
      <c r="B14" s="341">
        <v>7</v>
      </c>
      <c r="C14" s="654" t="s">
        <v>1152</v>
      </c>
      <c r="D14" s="452">
        <v>0</v>
      </c>
      <c r="E14" s="452">
        <v>0</v>
      </c>
      <c r="F14" s="452">
        <v>0</v>
      </c>
      <c r="G14" s="452">
        <v>0</v>
      </c>
      <c r="H14" s="452">
        <v>0</v>
      </c>
      <c r="I14" s="452">
        <v>0</v>
      </c>
      <c r="J14" s="452">
        <v>0</v>
      </c>
      <c r="K14" s="452">
        <v>0</v>
      </c>
      <c r="L14" s="452">
        <v>0</v>
      </c>
      <c r="M14" s="452">
        <v>0</v>
      </c>
      <c r="N14" s="452">
        <v>0</v>
      </c>
      <c r="O14" s="452">
        <v>0</v>
      </c>
      <c r="P14" s="452">
        <v>0</v>
      </c>
      <c r="Q14" s="452">
        <v>0</v>
      </c>
      <c r="R14" s="452">
        <v>0</v>
      </c>
      <c r="S14" s="452">
        <v>0</v>
      </c>
      <c r="T14" s="452">
        <v>0</v>
      </c>
    </row>
    <row r="15" spans="2:20" x14ac:dyDescent="0.3">
      <c r="B15" s="340">
        <v>8</v>
      </c>
      <c r="C15" s="655" t="s">
        <v>1129</v>
      </c>
      <c r="D15" s="462">
        <v>0</v>
      </c>
      <c r="E15" s="462">
        <v>0</v>
      </c>
      <c r="F15" s="462">
        <v>0</v>
      </c>
      <c r="G15" s="462">
        <v>0</v>
      </c>
      <c r="H15" s="462">
        <v>0</v>
      </c>
      <c r="I15" s="462">
        <v>0</v>
      </c>
      <c r="J15" s="462">
        <v>0</v>
      </c>
      <c r="K15" s="462">
        <v>0</v>
      </c>
      <c r="L15" s="462">
        <v>0</v>
      </c>
      <c r="M15" s="462">
        <v>0</v>
      </c>
      <c r="N15" s="462">
        <v>0</v>
      </c>
      <c r="O15" s="462">
        <v>0</v>
      </c>
      <c r="P15" s="462">
        <v>0</v>
      </c>
      <c r="Q15" s="462">
        <v>0</v>
      </c>
      <c r="R15" s="462">
        <v>0</v>
      </c>
      <c r="S15" s="462">
        <v>0</v>
      </c>
      <c r="T15" s="462">
        <v>0</v>
      </c>
    </row>
    <row r="16" spans="2:20" x14ac:dyDescent="0.3">
      <c r="B16" s="197">
        <v>9</v>
      </c>
      <c r="C16" s="656" t="s">
        <v>1154</v>
      </c>
      <c r="D16" s="459">
        <v>0</v>
      </c>
      <c r="E16" s="459">
        <v>0</v>
      </c>
      <c r="F16" s="459">
        <v>0</v>
      </c>
      <c r="G16" s="459">
        <v>0</v>
      </c>
      <c r="H16" s="459">
        <v>0</v>
      </c>
      <c r="I16" s="459">
        <v>0</v>
      </c>
      <c r="J16" s="459">
        <v>0</v>
      </c>
      <c r="K16" s="459">
        <v>0</v>
      </c>
      <c r="L16" s="459">
        <v>0</v>
      </c>
      <c r="M16" s="459">
        <v>0</v>
      </c>
      <c r="N16" s="459">
        <v>0</v>
      </c>
      <c r="O16" s="459">
        <v>0</v>
      </c>
      <c r="P16" s="459">
        <v>0</v>
      </c>
      <c r="Q16" s="459">
        <v>0</v>
      </c>
      <c r="R16" s="459">
        <v>0</v>
      </c>
      <c r="S16" s="459">
        <v>0</v>
      </c>
      <c r="T16" s="459">
        <v>0</v>
      </c>
    </row>
    <row r="17" spans="2:20" x14ac:dyDescent="0.3">
      <c r="B17" s="341">
        <v>10</v>
      </c>
      <c r="C17" s="652" t="s">
        <v>1151</v>
      </c>
      <c r="D17" s="452">
        <v>0</v>
      </c>
      <c r="E17" s="452">
        <v>0</v>
      </c>
      <c r="F17" s="452">
        <v>0</v>
      </c>
      <c r="G17" s="452">
        <v>0</v>
      </c>
      <c r="H17" s="452">
        <v>0</v>
      </c>
      <c r="I17" s="452">
        <v>0</v>
      </c>
      <c r="J17" s="452">
        <v>0</v>
      </c>
      <c r="K17" s="452">
        <v>0</v>
      </c>
      <c r="L17" s="452">
        <v>0</v>
      </c>
      <c r="M17" s="452">
        <v>0</v>
      </c>
      <c r="N17" s="452">
        <v>0</v>
      </c>
      <c r="O17" s="452">
        <v>0</v>
      </c>
      <c r="P17" s="452">
        <v>0</v>
      </c>
      <c r="Q17" s="452">
        <v>0</v>
      </c>
      <c r="R17" s="452">
        <v>0</v>
      </c>
      <c r="S17" s="452">
        <v>0</v>
      </c>
      <c r="T17" s="452">
        <v>0</v>
      </c>
    </row>
    <row r="18" spans="2:20" x14ac:dyDescent="0.3">
      <c r="B18" s="341">
        <v>11</v>
      </c>
      <c r="C18" s="653" t="s">
        <v>881</v>
      </c>
      <c r="D18" s="452">
        <v>0</v>
      </c>
      <c r="E18" s="452">
        <v>0</v>
      </c>
      <c r="F18" s="452">
        <v>0</v>
      </c>
      <c r="G18" s="452">
        <v>0</v>
      </c>
      <c r="H18" s="452">
        <v>0</v>
      </c>
      <c r="I18" s="452">
        <v>0</v>
      </c>
      <c r="J18" s="452">
        <v>0</v>
      </c>
      <c r="K18" s="452">
        <v>0</v>
      </c>
      <c r="L18" s="452">
        <v>0</v>
      </c>
      <c r="M18" s="452">
        <v>0</v>
      </c>
      <c r="N18" s="452">
        <v>0</v>
      </c>
      <c r="O18" s="452">
        <v>0</v>
      </c>
      <c r="P18" s="452">
        <v>0</v>
      </c>
      <c r="Q18" s="452">
        <v>0</v>
      </c>
      <c r="R18" s="452">
        <v>0</v>
      </c>
      <c r="S18" s="452">
        <v>0</v>
      </c>
      <c r="T18" s="452">
        <v>0</v>
      </c>
    </row>
    <row r="19" spans="2:20" x14ac:dyDescent="0.3">
      <c r="B19" s="341">
        <v>12</v>
      </c>
      <c r="C19" s="653" t="s">
        <v>1153</v>
      </c>
      <c r="D19" s="452">
        <v>0</v>
      </c>
      <c r="E19" s="452">
        <v>0</v>
      </c>
      <c r="F19" s="452">
        <v>0</v>
      </c>
      <c r="G19" s="452">
        <v>0</v>
      </c>
      <c r="H19" s="452">
        <v>0</v>
      </c>
      <c r="I19" s="452">
        <v>0</v>
      </c>
      <c r="J19" s="452">
        <v>0</v>
      </c>
      <c r="K19" s="452">
        <v>0</v>
      </c>
      <c r="L19" s="452">
        <v>0</v>
      </c>
      <c r="M19" s="452">
        <v>0</v>
      </c>
      <c r="N19" s="452">
        <v>0</v>
      </c>
      <c r="O19" s="452">
        <v>0</v>
      </c>
      <c r="P19" s="452">
        <v>0</v>
      </c>
      <c r="Q19" s="452">
        <v>0</v>
      </c>
      <c r="R19" s="452">
        <v>0</v>
      </c>
      <c r="S19" s="452">
        <v>0</v>
      </c>
      <c r="T19" s="452">
        <v>0</v>
      </c>
    </row>
    <row r="20" spans="2:20" x14ac:dyDescent="0.3">
      <c r="B20" s="202">
        <v>13</v>
      </c>
      <c r="C20" s="657" t="s">
        <v>1129</v>
      </c>
      <c r="D20" s="454">
        <v>0</v>
      </c>
      <c r="E20" s="454">
        <v>0</v>
      </c>
      <c r="F20" s="454">
        <v>0</v>
      </c>
      <c r="G20" s="454">
        <v>0</v>
      </c>
      <c r="H20" s="454">
        <v>0</v>
      </c>
      <c r="I20" s="454">
        <v>0</v>
      </c>
      <c r="J20" s="454">
        <v>0</v>
      </c>
      <c r="K20" s="454">
        <v>0</v>
      </c>
      <c r="L20" s="454">
        <v>0</v>
      </c>
      <c r="M20" s="454">
        <v>0</v>
      </c>
      <c r="N20" s="454">
        <v>0</v>
      </c>
      <c r="O20" s="454">
        <v>0</v>
      </c>
      <c r="P20" s="454">
        <v>0</v>
      </c>
      <c r="Q20" s="454">
        <v>0</v>
      </c>
      <c r="R20" s="454">
        <v>0</v>
      </c>
      <c r="S20" s="454">
        <v>0</v>
      </c>
      <c r="T20" s="454">
        <v>0</v>
      </c>
    </row>
    <row r="23" spans="2:20" x14ac:dyDescent="0.3">
      <c r="R23" s="62"/>
    </row>
  </sheetData>
  <mergeCells count="4">
    <mergeCell ref="D6:H6"/>
    <mergeCell ref="I6:L6"/>
    <mergeCell ref="M6:P6"/>
    <mergeCell ref="Q6:T6"/>
  </mergeCells>
  <pageMargins left="0.70866141732283472" right="0.70866141732283472" top="0.74803149606299213" bottom="0.74803149606299213" header="0.31496062992125984" footer="0.31496062992125984"/>
  <pageSetup paperSize="8" scale="63" orientation="landscape" cellComments="asDisplayed"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6FB12-63B1-4FE1-B627-1CF3A3F7A7F7}">
  <sheetPr>
    <tabColor rgb="FFB1D7CD"/>
    <pageSetUpPr fitToPage="1"/>
  </sheetPr>
  <dimension ref="B2:F20"/>
  <sheetViews>
    <sheetView showGridLines="0" zoomScaleNormal="100" workbookViewId="0">
      <selection activeCell="I20" sqref="I20"/>
    </sheetView>
  </sheetViews>
  <sheetFormatPr baseColWidth="10" defaultColWidth="9.140625" defaultRowHeight="16.5" x14ac:dyDescent="0.3"/>
  <cols>
    <col min="1" max="1" width="5.7109375" style="4" customWidth="1"/>
    <col min="2" max="2" width="9.140625" style="4"/>
    <col min="3" max="3" width="27.140625" style="4" customWidth="1"/>
    <col min="4" max="6" width="30.7109375" style="4" customWidth="1"/>
    <col min="7" max="16384" width="9.140625" style="4"/>
  </cols>
  <sheetData>
    <row r="2" spans="2:6" x14ac:dyDescent="0.3">
      <c r="B2" s="157" t="s">
        <v>1156</v>
      </c>
      <c r="D2" s="157"/>
      <c r="E2" s="157"/>
      <c r="F2" s="157"/>
    </row>
    <row r="3" spans="2:6" x14ac:dyDescent="0.3">
      <c r="B3" s="1" t="str">
        <f>Stichtag &amp; Einheit_Mio</f>
        <v>30.06.2024 - in Mio. €</v>
      </c>
    </row>
    <row r="5" spans="2:6" x14ac:dyDescent="0.3">
      <c r="B5" s="195"/>
      <c r="C5" s="195"/>
      <c r="D5" s="118" t="s">
        <v>136</v>
      </c>
      <c r="E5" s="118" t="s">
        <v>137</v>
      </c>
      <c r="F5" s="118" t="s">
        <v>138</v>
      </c>
    </row>
    <row r="6" spans="2:6" x14ac:dyDescent="0.3">
      <c r="B6" s="195"/>
      <c r="C6" s="195"/>
      <c r="D6" s="1041" t="s">
        <v>1157</v>
      </c>
      <c r="E6" s="1042"/>
      <c r="F6" s="1042"/>
    </row>
    <row r="7" spans="2:6" x14ac:dyDescent="0.3">
      <c r="B7" s="195"/>
      <c r="C7" s="195"/>
      <c r="D7" s="1044" t="s">
        <v>1158</v>
      </c>
      <c r="E7" s="1044"/>
      <c r="F7" s="1039" t="s">
        <v>1159</v>
      </c>
    </row>
    <row r="8" spans="2:6" ht="40.5" customHeight="1" x14ac:dyDescent="0.3">
      <c r="B8" s="449"/>
      <c r="C8" s="636"/>
      <c r="D8" s="450"/>
      <c r="E8" s="635" t="s">
        <v>1160</v>
      </c>
      <c r="F8" s="1046"/>
    </row>
    <row r="9" spans="2:6" s="5" customFormat="1" x14ac:dyDescent="0.3">
      <c r="B9" s="464">
        <v>1</v>
      </c>
      <c r="C9" s="637" t="s">
        <v>1124</v>
      </c>
      <c r="D9" s="630">
        <v>1904</v>
      </c>
      <c r="E9" s="630">
        <v>9</v>
      </c>
      <c r="F9" s="466">
        <v>4</v>
      </c>
    </row>
    <row r="10" spans="2:6" x14ac:dyDescent="0.3">
      <c r="B10" s="65">
        <v>2</v>
      </c>
      <c r="C10" s="638" t="s">
        <v>1125</v>
      </c>
      <c r="D10" s="631">
        <v>180</v>
      </c>
      <c r="E10" s="631">
        <v>1</v>
      </c>
      <c r="F10" s="459">
        <v>1</v>
      </c>
    </row>
    <row r="11" spans="2:6" ht="33" x14ac:dyDescent="0.3">
      <c r="B11" s="66">
        <v>3</v>
      </c>
      <c r="C11" s="639" t="s">
        <v>1126</v>
      </c>
      <c r="D11" s="632">
        <v>0</v>
      </c>
      <c r="E11" s="632">
        <v>0</v>
      </c>
      <c r="F11" s="452">
        <v>0</v>
      </c>
    </row>
    <row r="12" spans="2:6" x14ac:dyDescent="0.3">
      <c r="B12" s="66">
        <v>4</v>
      </c>
      <c r="C12" s="640" t="s">
        <v>1127</v>
      </c>
      <c r="D12" s="632">
        <v>0</v>
      </c>
      <c r="E12" s="632">
        <v>0</v>
      </c>
      <c r="F12" s="452">
        <v>0</v>
      </c>
    </row>
    <row r="13" spans="2:6" ht="33" x14ac:dyDescent="0.3">
      <c r="B13" s="66">
        <v>5</v>
      </c>
      <c r="C13" s="639" t="s">
        <v>1128</v>
      </c>
      <c r="D13" s="632">
        <v>180</v>
      </c>
      <c r="E13" s="632">
        <v>1</v>
      </c>
      <c r="F13" s="452">
        <v>1</v>
      </c>
    </row>
    <row r="14" spans="2:6" x14ac:dyDescent="0.3">
      <c r="B14" s="389">
        <v>6</v>
      </c>
      <c r="C14" s="641" t="s">
        <v>1129</v>
      </c>
      <c r="D14" s="633">
        <v>0</v>
      </c>
      <c r="E14" s="633">
        <v>0</v>
      </c>
      <c r="F14" s="462">
        <v>0</v>
      </c>
    </row>
    <row r="15" spans="2:6" x14ac:dyDescent="0.3">
      <c r="B15" s="65">
        <v>7</v>
      </c>
      <c r="C15" s="638" t="s">
        <v>1130</v>
      </c>
      <c r="D15" s="631">
        <v>1724</v>
      </c>
      <c r="E15" s="631">
        <v>8</v>
      </c>
      <c r="F15" s="459">
        <v>3</v>
      </c>
    </row>
    <row r="16" spans="2:6" x14ac:dyDescent="0.3">
      <c r="B16" s="66">
        <v>8</v>
      </c>
      <c r="C16" s="640" t="s">
        <v>1131</v>
      </c>
      <c r="D16" s="632">
        <v>1724</v>
      </c>
      <c r="E16" s="632">
        <v>8</v>
      </c>
      <c r="F16" s="452">
        <v>3</v>
      </c>
    </row>
    <row r="17" spans="2:6" ht="33" x14ac:dyDescent="0.3">
      <c r="B17" s="66">
        <v>9</v>
      </c>
      <c r="C17" s="642" t="s">
        <v>1132</v>
      </c>
      <c r="D17" s="632">
        <v>0</v>
      </c>
      <c r="E17" s="632">
        <v>0</v>
      </c>
      <c r="F17" s="452">
        <v>0</v>
      </c>
    </row>
    <row r="18" spans="2:6" x14ac:dyDescent="0.3">
      <c r="B18" s="66">
        <v>10</v>
      </c>
      <c r="C18" s="640" t="s">
        <v>1133</v>
      </c>
      <c r="D18" s="632">
        <v>0</v>
      </c>
      <c r="E18" s="632">
        <v>0</v>
      </c>
      <c r="F18" s="452">
        <v>0</v>
      </c>
    </row>
    <row r="19" spans="2:6" x14ac:dyDescent="0.3">
      <c r="B19" s="66">
        <v>11</v>
      </c>
      <c r="C19" s="640" t="s">
        <v>1134</v>
      </c>
      <c r="D19" s="632">
        <v>0</v>
      </c>
      <c r="E19" s="632">
        <v>0</v>
      </c>
      <c r="F19" s="452">
        <v>0</v>
      </c>
    </row>
    <row r="20" spans="2:6" x14ac:dyDescent="0.3">
      <c r="B20" s="102">
        <v>12</v>
      </c>
      <c r="C20" s="643" t="s">
        <v>1129</v>
      </c>
      <c r="D20" s="634">
        <v>0</v>
      </c>
      <c r="E20" s="634">
        <v>0</v>
      </c>
      <c r="F20" s="454">
        <v>0</v>
      </c>
    </row>
  </sheetData>
  <mergeCells count="3">
    <mergeCell ref="F7:F8"/>
    <mergeCell ref="D7:E7"/>
    <mergeCell ref="D6:F6"/>
  </mergeCells>
  <pageMargins left="0.70866141732283472" right="0.70866141732283472" top="0.74803149606299213" bottom="0.74803149606299213" header="0.31496062992125984" footer="0.31496062992125984"/>
  <pageSetup paperSize="8" scale="82" orientation="landscape" cellComments="asDisplayed"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AEF4C-6A00-401A-8808-FE65DFD0CED2}">
  <sheetPr>
    <tabColor rgb="FFB1D7CD"/>
  </sheetPr>
  <dimension ref="A2:G15"/>
  <sheetViews>
    <sheetView showGridLines="0" zoomScaleNormal="100" workbookViewId="0">
      <selection activeCell="L28" sqref="L28"/>
    </sheetView>
  </sheetViews>
  <sheetFormatPr baseColWidth="10" defaultColWidth="9.140625" defaultRowHeight="16.5" x14ac:dyDescent="0.3"/>
  <cols>
    <col min="1" max="1" width="9.140625" style="88"/>
    <col min="2" max="2" width="7.42578125" style="88" customWidth="1"/>
    <col min="3" max="3" width="30.7109375" style="88" customWidth="1"/>
    <col min="4" max="7" width="22.7109375" style="88" customWidth="1"/>
    <col min="8" max="16384" width="9.140625" style="88"/>
  </cols>
  <sheetData>
    <row r="2" spans="1:7" x14ac:dyDescent="0.3">
      <c r="B2" s="157" t="s">
        <v>1161</v>
      </c>
    </row>
    <row r="3" spans="1:7" x14ac:dyDescent="0.3">
      <c r="B3" s="4" t="str">
        <f>Stichtag &amp; Einheit_Mio</f>
        <v>30.06.2024 - in Mio. €</v>
      </c>
      <c r="C3" s="473"/>
      <c r="D3" s="473"/>
      <c r="E3" s="473"/>
      <c r="F3" s="475"/>
      <c r="G3" s="475"/>
    </row>
    <row r="4" spans="1:7" x14ac:dyDescent="0.3">
      <c r="C4" s="473"/>
      <c r="D4" s="473"/>
      <c r="E4" s="473"/>
      <c r="F4" s="475"/>
      <c r="G4" s="475"/>
    </row>
    <row r="5" spans="1:7" x14ac:dyDescent="0.3">
      <c r="D5" s="118" t="s">
        <v>1162</v>
      </c>
      <c r="E5" s="644" t="s">
        <v>137</v>
      </c>
      <c r="F5" s="118" t="s">
        <v>138</v>
      </c>
      <c r="G5" s="118" t="s">
        <v>174</v>
      </c>
    </row>
    <row r="6" spans="1:7" ht="15" customHeight="1" x14ac:dyDescent="0.3">
      <c r="C6" s="1053" t="s">
        <v>1163</v>
      </c>
      <c r="D6" s="1050" t="s">
        <v>1164</v>
      </c>
      <c r="E6" s="1051"/>
      <c r="F6" s="1052" t="s">
        <v>1165</v>
      </c>
      <c r="G6" s="1052"/>
    </row>
    <row r="7" spans="1:7" x14ac:dyDescent="0.3">
      <c r="B7" s="436"/>
      <c r="C7" s="1054"/>
      <c r="D7" s="676" t="str">
        <f>Stichtag</f>
        <v>30.06.2024</v>
      </c>
      <c r="E7" s="790">
        <f>Stichtag_VP</f>
        <v>45291</v>
      </c>
      <c r="F7" s="676" t="str">
        <f>Stichtag</f>
        <v>30.06.2024</v>
      </c>
      <c r="G7" s="676">
        <f>Stichtag_VP</f>
        <v>45291</v>
      </c>
    </row>
    <row r="8" spans="1:7" x14ac:dyDescent="0.3">
      <c r="A8" s="438"/>
      <c r="B8" s="476">
        <v>1</v>
      </c>
      <c r="C8" s="687" t="s">
        <v>1166</v>
      </c>
      <c r="D8" s="677">
        <v>-198</v>
      </c>
      <c r="E8" s="678">
        <v>-157</v>
      </c>
      <c r="F8" s="678">
        <v>55</v>
      </c>
      <c r="G8" s="679">
        <v>77</v>
      </c>
    </row>
    <row r="9" spans="1:7" x14ac:dyDescent="0.3">
      <c r="A9" s="438"/>
      <c r="B9" s="477">
        <v>2</v>
      </c>
      <c r="C9" s="688" t="s">
        <v>1167</v>
      </c>
      <c r="D9" s="677">
        <v>248</v>
      </c>
      <c r="E9" s="678">
        <v>200</v>
      </c>
      <c r="F9" s="678">
        <v>-50</v>
      </c>
      <c r="G9" s="679">
        <v>-87</v>
      </c>
    </row>
    <row r="10" spans="1:7" x14ac:dyDescent="0.3">
      <c r="A10" s="438"/>
      <c r="B10" s="477">
        <v>3</v>
      </c>
      <c r="C10" s="688" t="s">
        <v>1168</v>
      </c>
      <c r="D10" s="677">
        <v>-31</v>
      </c>
      <c r="E10" s="678">
        <v>-57</v>
      </c>
      <c r="F10" s="680"/>
      <c r="G10" s="681"/>
    </row>
    <row r="11" spans="1:7" x14ac:dyDescent="0.3">
      <c r="A11" s="438"/>
      <c r="B11" s="477">
        <v>4</v>
      </c>
      <c r="C11" s="688" t="s">
        <v>1169</v>
      </c>
      <c r="D11" s="677">
        <v>1</v>
      </c>
      <c r="E11" s="678">
        <v>33</v>
      </c>
      <c r="F11" s="680"/>
      <c r="G11" s="681"/>
    </row>
    <row r="12" spans="1:7" x14ac:dyDescent="0.3">
      <c r="A12" s="438"/>
      <c r="B12" s="477">
        <v>5</v>
      </c>
      <c r="C12" s="688" t="s">
        <v>1170</v>
      </c>
      <c r="D12" s="677">
        <v>-63</v>
      </c>
      <c r="E12" s="678">
        <v>-20</v>
      </c>
      <c r="F12" s="680"/>
      <c r="G12" s="681"/>
    </row>
    <row r="13" spans="1:7" x14ac:dyDescent="0.3">
      <c r="A13" s="438"/>
      <c r="B13" s="478">
        <v>6</v>
      </c>
      <c r="C13" s="689" t="s">
        <v>1171</v>
      </c>
      <c r="D13" s="684">
        <v>66</v>
      </c>
      <c r="E13" s="685">
        <v>21</v>
      </c>
      <c r="F13" s="682"/>
      <c r="G13" s="683"/>
    </row>
    <row r="14" spans="1:7" x14ac:dyDescent="0.3">
      <c r="D14" s="438"/>
      <c r="E14" s="438"/>
      <c r="F14" s="438"/>
      <c r="G14" s="438"/>
    </row>
    <row r="15" spans="1:7" x14ac:dyDescent="0.3">
      <c r="E15" s="686"/>
    </row>
  </sheetData>
  <mergeCells count="3">
    <mergeCell ref="D6:E6"/>
    <mergeCell ref="F6:G6"/>
    <mergeCell ref="C6:C7"/>
  </mergeCells>
  <pageMargins left="0.70866141732283472" right="0.70866141732283472" top="0.74803149606299213" bottom="0.74803149606299213" header="0.31496062992125984" footer="0.31496062992125984"/>
  <pageSetup paperSize="9" scale="51" fitToWidth="0" fitToHeight="0" orientation="landscape" cellComments="asDisplayed" r:id="rId1"/>
  <headerFooter>
    <oddFooter>&amp;C&amp;P</oddFooter>
  </headerFooter>
  <ignoredErrors>
    <ignoredError sqref="E7:F7"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Tabelle4">
    <tabColor rgb="FFB1D7CD"/>
    <pageSetUpPr fitToPage="1"/>
  </sheetPr>
  <dimension ref="B1:H46"/>
  <sheetViews>
    <sheetView showGridLines="0" topLeftCell="A5" zoomScaleNormal="100" workbookViewId="0">
      <selection activeCell="F25" sqref="F25"/>
    </sheetView>
  </sheetViews>
  <sheetFormatPr baseColWidth="10" defaultColWidth="9.140625" defaultRowHeight="16.5" x14ac:dyDescent="0.3"/>
  <cols>
    <col min="1" max="1" width="5.7109375" style="4" customWidth="1"/>
    <col min="2" max="2" width="11.140625" style="4" customWidth="1"/>
    <col min="3" max="3" width="67.28515625" style="4" customWidth="1"/>
    <col min="4" max="6" width="15.7109375" style="14" customWidth="1"/>
    <col min="7" max="16384" width="9.140625" style="4"/>
  </cols>
  <sheetData>
    <row r="1" spans="2:8" x14ac:dyDescent="0.3">
      <c r="D1" s="4"/>
      <c r="E1" s="4"/>
      <c r="F1" s="4"/>
    </row>
    <row r="2" spans="2:8" x14ac:dyDescent="0.3">
      <c r="B2" s="5" t="s">
        <v>133</v>
      </c>
      <c r="D2" s="4"/>
      <c r="E2" s="4"/>
      <c r="F2" s="4"/>
    </row>
    <row r="3" spans="2:8" x14ac:dyDescent="0.3">
      <c r="B3" s="4" t="str">
        <f>Stichtag &amp; Einheit_Mio</f>
        <v>30.06.2024 - in Mio. €</v>
      </c>
      <c r="C3" s="6"/>
      <c r="D3" s="4"/>
      <c r="E3" s="4"/>
      <c r="F3" s="4"/>
    </row>
    <row r="4" spans="2:8" x14ac:dyDescent="0.3">
      <c r="C4" s="6"/>
      <c r="D4" s="4"/>
      <c r="E4" s="4"/>
      <c r="F4" s="4"/>
    </row>
    <row r="5" spans="2:8" ht="49.5" x14ac:dyDescent="0.3">
      <c r="B5" s="27"/>
      <c r="C5" s="27"/>
      <c r="D5" s="933" t="s">
        <v>134</v>
      </c>
      <c r="E5" s="933"/>
      <c r="F5" s="112" t="s">
        <v>135</v>
      </c>
    </row>
    <row r="6" spans="2:8" x14ac:dyDescent="0.3">
      <c r="B6" s="27"/>
      <c r="C6" s="27"/>
      <c r="D6" s="44" t="s">
        <v>136</v>
      </c>
      <c r="E6" s="44" t="s">
        <v>137</v>
      </c>
      <c r="F6" s="44" t="s">
        <v>138</v>
      </c>
    </row>
    <row r="7" spans="2:8" x14ac:dyDescent="0.3">
      <c r="B7" s="28"/>
      <c r="C7" s="28"/>
      <c r="D7" s="496" t="str">
        <f>Stichtag</f>
        <v>30.06.2024</v>
      </c>
      <c r="E7" s="496">
        <f>Stichtag_VP</f>
        <v>45291</v>
      </c>
      <c r="F7" s="496" t="str">
        <f>Stichtag</f>
        <v>30.06.2024</v>
      </c>
    </row>
    <row r="8" spans="2:8" x14ac:dyDescent="0.3">
      <c r="B8" s="18">
        <v>1</v>
      </c>
      <c r="C8" s="19" t="s">
        <v>139</v>
      </c>
      <c r="D8" s="20">
        <v>10280</v>
      </c>
      <c r="E8" s="20">
        <v>8680</v>
      </c>
      <c r="F8" s="20">
        <v>822</v>
      </c>
    </row>
    <row r="9" spans="2:8" x14ac:dyDescent="0.3">
      <c r="B9" s="21">
        <v>2</v>
      </c>
      <c r="C9" s="854" t="s">
        <v>140</v>
      </c>
      <c r="D9" s="22">
        <v>4595</v>
      </c>
      <c r="E9" s="22">
        <v>4169</v>
      </c>
      <c r="F9" s="22">
        <v>368</v>
      </c>
    </row>
    <row r="10" spans="2:8" x14ac:dyDescent="0.3">
      <c r="B10" s="21">
        <v>3</v>
      </c>
      <c r="C10" s="854" t="s">
        <v>141</v>
      </c>
      <c r="D10" s="22">
        <v>3139</v>
      </c>
      <c r="E10" s="22">
        <v>2586</v>
      </c>
      <c r="F10" s="22">
        <v>251</v>
      </c>
      <c r="H10" s="9"/>
    </row>
    <row r="11" spans="2:8" x14ac:dyDescent="0.3">
      <c r="B11" s="21">
        <v>4</v>
      </c>
      <c r="C11" s="854" t="s">
        <v>142</v>
      </c>
      <c r="D11" s="22">
        <v>575</v>
      </c>
      <c r="E11" s="22">
        <v>578</v>
      </c>
      <c r="F11" s="22">
        <v>46</v>
      </c>
    </row>
    <row r="12" spans="2:8" x14ac:dyDescent="0.3">
      <c r="B12" s="21" t="s">
        <v>143</v>
      </c>
      <c r="C12" s="854" t="s">
        <v>144</v>
      </c>
      <c r="D12" s="22">
        <v>4</v>
      </c>
      <c r="E12" s="22">
        <v>3</v>
      </c>
      <c r="F12" s="22">
        <v>0</v>
      </c>
    </row>
    <row r="13" spans="2:8" x14ac:dyDescent="0.3">
      <c r="B13" s="490">
        <v>5</v>
      </c>
      <c r="C13" s="855" t="s">
        <v>145</v>
      </c>
      <c r="D13" s="491">
        <v>1838</v>
      </c>
      <c r="E13" s="491">
        <v>1343</v>
      </c>
      <c r="F13" s="491">
        <v>147</v>
      </c>
    </row>
    <row r="14" spans="2:8" x14ac:dyDescent="0.3">
      <c r="B14" s="492">
        <v>6</v>
      </c>
      <c r="C14" s="493" t="s">
        <v>146</v>
      </c>
      <c r="D14" s="67">
        <v>74</v>
      </c>
      <c r="E14" s="67">
        <v>85</v>
      </c>
      <c r="F14" s="67">
        <v>6</v>
      </c>
    </row>
    <row r="15" spans="2:8" ht="15" customHeight="1" x14ac:dyDescent="0.3">
      <c r="B15" s="492">
        <v>7</v>
      </c>
      <c r="C15" s="852" t="s">
        <v>140</v>
      </c>
      <c r="D15" s="67">
        <v>51</v>
      </c>
      <c r="E15" s="67">
        <v>72</v>
      </c>
      <c r="F15" s="67">
        <v>4</v>
      </c>
    </row>
    <row r="16" spans="2:8" x14ac:dyDescent="0.3">
      <c r="B16" s="492">
        <v>8</v>
      </c>
      <c r="C16" s="852" t="s">
        <v>147</v>
      </c>
      <c r="D16" s="67"/>
      <c r="E16" s="67"/>
      <c r="F16" s="67"/>
    </row>
    <row r="17" spans="2:6" x14ac:dyDescent="0.3">
      <c r="B17" s="492" t="s">
        <v>148</v>
      </c>
      <c r="C17" s="853" t="s">
        <v>149</v>
      </c>
      <c r="D17" s="67">
        <v>4</v>
      </c>
      <c r="E17" s="67">
        <v>4</v>
      </c>
      <c r="F17" s="67">
        <v>0</v>
      </c>
    </row>
    <row r="18" spans="2:6" x14ac:dyDescent="0.3">
      <c r="B18" s="492" t="s">
        <v>150</v>
      </c>
      <c r="C18" s="852" t="s">
        <v>151</v>
      </c>
      <c r="D18" s="67">
        <v>7</v>
      </c>
      <c r="E18" s="67">
        <v>9</v>
      </c>
      <c r="F18" s="67">
        <v>1</v>
      </c>
    </row>
    <row r="19" spans="2:6" x14ac:dyDescent="0.3">
      <c r="B19" s="492">
        <v>9</v>
      </c>
      <c r="C19" s="852" t="s">
        <v>152</v>
      </c>
      <c r="D19" s="67">
        <v>12</v>
      </c>
      <c r="E19" s="67">
        <v>0</v>
      </c>
      <c r="F19" s="67">
        <v>1</v>
      </c>
    </row>
    <row r="20" spans="2:6" x14ac:dyDescent="0.3">
      <c r="B20" s="492">
        <v>10</v>
      </c>
      <c r="C20" s="493" t="s">
        <v>153</v>
      </c>
      <c r="D20" s="600"/>
      <c r="E20" s="600"/>
      <c r="F20" s="600"/>
    </row>
    <row r="21" spans="2:6" x14ac:dyDescent="0.3">
      <c r="B21" s="492">
        <v>11</v>
      </c>
      <c r="C21" s="493" t="s">
        <v>153</v>
      </c>
      <c r="D21" s="600"/>
      <c r="E21" s="600"/>
      <c r="F21" s="600"/>
    </row>
    <row r="22" spans="2:6" x14ac:dyDescent="0.3">
      <c r="B22" s="492">
        <v>12</v>
      </c>
      <c r="C22" s="493" t="s">
        <v>153</v>
      </c>
      <c r="D22" s="600"/>
      <c r="E22" s="600"/>
      <c r="F22" s="600"/>
    </row>
    <row r="23" spans="2:6" x14ac:dyDescent="0.3">
      <c r="B23" s="492">
        <v>13</v>
      </c>
      <c r="C23" s="493" t="s">
        <v>153</v>
      </c>
      <c r="D23" s="600"/>
      <c r="E23" s="600"/>
      <c r="F23" s="600"/>
    </row>
    <row r="24" spans="2:6" x14ac:dyDescent="0.3">
      <c r="B24" s="492">
        <v>14</v>
      </c>
      <c r="C24" s="493" t="s">
        <v>153</v>
      </c>
      <c r="D24" s="600"/>
      <c r="E24" s="600"/>
      <c r="F24" s="600"/>
    </row>
    <row r="25" spans="2:6" x14ac:dyDescent="0.3">
      <c r="B25" s="492">
        <v>15</v>
      </c>
      <c r="C25" s="493" t="s">
        <v>154</v>
      </c>
      <c r="D25" s="67">
        <v>0</v>
      </c>
      <c r="E25" s="67">
        <v>0</v>
      </c>
      <c r="F25" s="67">
        <v>0</v>
      </c>
    </row>
    <row r="26" spans="2:6" x14ac:dyDescent="0.3">
      <c r="B26" s="492">
        <v>16</v>
      </c>
      <c r="C26" s="493" t="s">
        <v>155</v>
      </c>
      <c r="D26" s="67">
        <v>321</v>
      </c>
      <c r="E26" s="67">
        <v>250</v>
      </c>
      <c r="F26" s="67">
        <v>26</v>
      </c>
    </row>
    <row r="27" spans="2:6" x14ac:dyDescent="0.3">
      <c r="B27" s="492">
        <v>17</v>
      </c>
      <c r="C27" s="852" t="s">
        <v>156</v>
      </c>
      <c r="D27" s="67">
        <v>181</v>
      </c>
      <c r="E27" s="67">
        <v>181</v>
      </c>
      <c r="F27" s="67">
        <v>15</v>
      </c>
    </row>
    <row r="28" spans="2:6" x14ac:dyDescent="0.3">
      <c r="B28" s="492">
        <v>18</v>
      </c>
      <c r="C28" s="852" t="s">
        <v>157</v>
      </c>
      <c r="D28" s="67">
        <v>0</v>
      </c>
      <c r="E28" s="67">
        <v>0</v>
      </c>
      <c r="F28" s="67">
        <v>0</v>
      </c>
    </row>
    <row r="29" spans="2:6" x14ac:dyDescent="0.3">
      <c r="B29" s="492">
        <v>19</v>
      </c>
      <c r="C29" s="852" t="s">
        <v>158</v>
      </c>
      <c r="D29" s="67">
        <v>140</v>
      </c>
      <c r="E29" s="67">
        <v>69</v>
      </c>
      <c r="F29" s="67">
        <v>11</v>
      </c>
    </row>
    <row r="30" spans="2:6" x14ac:dyDescent="0.3">
      <c r="B30" s="492" t="s">
        <v>159</v>
      </c>
      <c r="C30" s="852" t="s">
        <v>160</v>
      </c>
      <c r="D30" s="67">
        <v>0</v>
      </c>
      <c r="E30" s="67">
        <v>0</v>
      </c>
      <c r="F30" s="67">
        <v>0</v>
      </c>
    </row>
    <row r="31" spans="2:6" x14ac:dyDescent="0.3">
      <c r="B31" s="492">
        <v>20</v>
      </c>
      <c r="C31" s="493" t="s">
        <v>161</v>
      </c>
      <c r="D31" s="67">
        <v>0</v>
      </c>
      <c r="E31" s="67">
        <v>0</v>
      </c>
      <c r="F31" s="67">
        <v>0</v>
      </c>
    </row>
    <row r="32" spans="2:6" x14ac:dyDescent="0.3">
      <c r="B32" s="492">
        <v>21</v>
      </c>
      <c r="C32" s="852" t="s">
        <v>140</v>
      </c>
      <c r="D32" s="67">
        <v>0</v>
      </c>
      <c r="E32" s="67">
        <v>0</v>
      </c>
      <c r="F32" s="67">
        <v>0</v>
      </c>
    </row>
    <row r="33" spans="2:6" x14ac:dyDescent="0.3">
      <c r="B33" s="492">
        <v>22</v>
      </c>
      <c r="C33" s="852" t="s">
        <v>162</v>
      </c>
      <c r="D33" s="67">
        <v>0</v>
      </c>
      <c r="E33" s="67">
        <v>0</v>
      </c>
      <c r="F33" s="67">
        <v>0</v>
      </c>
    </row>
    <row r="34" spans="2:6" x14ac:dyDescent="0.3">
      <c r="B34" s="492" t="s">
        <v>163</v>
      </c>
      <c r="C34" s="493" t="s">
        <v>164</v>
      </c>
      <c r="D34" s="67">
        <v>0</v>
      </c>
      <c r="E34" s="67">
        <v>0</v>
      </c>
      <c r="F34" s="67">
        <v>0</v>
      </c>
    </row>
    <row r="35" spans="2:6" x14ac:dyDescent="0.3">
      <c r="B35" s="492">
        <v>23</v>
      </c>
      <c r="C35" s="493" t="s">
        <v>165</v>
      </c>
      <c r="D35" s="67">
        <v>1247</v>
      </c>
      <c r="E35" s="67">
        <v>960</v>
      </c>
      <c r="F35" s="67">
        <v>100</v>
      </c>
    </row>
    <row r="36" spans="2:6" x14ac:dyDescent="0.3">
      <c r="B36" s="492" t="s">
        <v>166</v>
      </c>
      <c r="C36" s="852" t="s">
        <v>167</v>
      </c>
      <c r="D36" s="67">
        <v>0</v>
      </c>
      <c r="E36" s="67">
        <v>0</v>
      </c>
      <c r="F36" s="67">
        <v>0</v>
      </c>
    </row>
    <row r="37" spans="2:6" x14ac:dyDescent="0.3">
      <c r="B37" s="492" t="s">
        <v>168</v>
      </c>
      <c r="C37" s="852" t="s">
        <v>140</v>
      </c>
      <c r="D37" s="67">
        <v>1247</v>
      </c>
      <c r="E37" s="67">
        <v>960</v>
      </c>
      <c r="F37" s="67">
        <v>100</v>
      </c>
    </row>
    <row r="38" spans="2:6" x14ac:dyDescent="0.3">
      <c r="B38" s="492" t="s">
        <v>169</v>
      </c>
      <c r="C38" s="852" t="s">
        <v>170</v>
      </c>
      <c r="D38" s="67">
        <v>0</v>
      </c>
      <c r="E38" s="67">
        <v>0</v>
      </c>
      <c r="F38" s="67">
        <v>0</v>
      </c>
    </row>
    <row r="39" spans="2:6" ht="15" customHeight="1" x14ac:dyDescent="0.3">
      <c r="B39" s="492">
        <v>24</v>
      </c>
      <c r="C39" s="493" t="s">
        <v>171</v>
      </c>
      <c r="D39" s="67">
        <v>0</v>
      </c>
      <c r="E39" s="67">
        <v>0</v>
      </c>
      <c r="F39" s="67">
        <v>0</v>
      </c>
    </row>
    <row r="40" spans="2:6" x14ac:dyDescent="0.3">
      <c r="B40" s="492">
        <v>25</v>
      </c>
      <c r="C40" s="493" t="s">
        <v>153</v>
      </c>
      <c r="D40" s="600"/>
      <c r="E40" s="600"/>
      <c r="F40" s="600"/>
    </row>
    <row r="41" spans="2:6" x14ac:dyDescent="0.3">
      <c r="B41" s="492">
        <v>26</v>
      </c>
      <c r="C41" s="493" t="s">
        <v>153</v>
      </c>
      <c r="D41" s="600"/>
      <c r="E41" s="600"/>
      <c r="F41" s="600"/>
    </row>
    <row r="42" spans="2:6" x14ac:dyDescent="0.3">
      <c r="B42" s="494">
        <v>27</v>
      </c>
      <c r="C42" s="495" t="s">
        <v>153</v>
      </c>
      <c r="D42" s="601"/>
      <c r="E42" s="601"/>
      <c r="F42" s="601"/>
    </row>
    <row r="43" spans="2:6" x14ac:dyDescent="0.3">
      <c r="B43" s="23">
        <v>28</v>
      </c>
      <c r="C43" s="26" t="s">
        <v>153</v>
      </c>
      <c r="D43" s="572"/>
      <c r="E43" s="572"/>
      <c r="F43" s="572"/>
    </row>
    <row r="44" spans="2:6" x14ac:dyDescent="0.3">
      <c r="B44" s="17">
        <v>29</v>
      </c>
      <c r="C44" s="11" t="s">
        <v>172</v>
      </c>
      <c r="D44" s="12">
        <v>11922</v>
      </c>
      <c r="E44" s="12">
        <v>9975</v>
      </c>
      <c r="F44" s="12">
        <v>954</v>
      </c>
    </row>
    <row r="46" spans="2:6" x14ac:dyDescent="0.3">
      <c r="D46" s="13"/>
    </row>
  </sheetData>
  <mergeCells count="1">
    <mergeCell ref="D5:E5"/>
  </mergeCells>
  <pageMargins left="0.70866141732283472" right="0.70866141732283472" top="0.74803149606299213" bottom="0.74803149606299213" header="0.31496062992125984" footer="0.31496062992125984"/>
  <pageSetup paperSize="9" scale="67" orientation="landscape" r:id="rId1"/>
  <headerFooter>
    <oddFooter>&amp;C&amp;P</oddFooter>
  </headerFooter>
  <ignoredErrors>
    <ignoredError sqref="E7" formula="1"/>
  </ignoredError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DB300B-7AA5-4FCA-9A9C-1403C184CEA7}">
  <sheetPr>
    <tabColor rgb="FFB1D7CD"/>
    <pageSetUpPr fitToPage="1"/>
  </sheetPr>
  <dimension ref="A2:S77"/>
  <sheetViews>
    <sheetView showGridLines="0" zoomScaleNormal="100" workbookViewId="0">
      <selection activeCell="G13" sqref="G13"/>
    </sheetView>
  </sheetViews>
  <sheetFormatPr baseColWidth="10" defaultColWidth="9.140625" defaultRowHeight="16.5" x14ac:dyDescent="0.3"/>
  <cols>
    <col min="1" max="1" width="5.7109375" style="4" customWidth="1"/>
    <col min="2" max="2" width="9.140625" style="4"/>
    <col min="3" max="3" width="40.7109375" style="4" customWidth="1"/>
    <col min="4" max="19" width="15.7109375" style="4" customWidth="1"/>
    <col min="20" max="16384" width="9.140625" style="4"/>
  </cols>
  <sheetData>
    <row r="2" spans="1:19" x14ac:dyDescent="0.3">
      <c r="B2" s="60" t="s">
        <v>1172</v>
      </c>
      <c r="L2" s="402"/>
    </row>
    <row r="3" spans="1:19" x14ac:dyDescent="0.3">
      <c r="B3" s="4" t="str">
        <f>Stichtag &amp; Einheit_Mio</f>
        <v>30.06.2024 - in Mio. €</v>
      </c>
    </row>
    <row r="5" spans="1:19" ht="17.25" thickBot="1" x14ac:dyDescent="0.35">
      <c r="B5" s="116"/>
      <c r="C5" s="116"/>
      <c r="D5" s="16" t="s">
        <v>136</v>
      </c>
      <c r="E5" s="16" t="s">
        <v>137</v>
      </c>
      <c r="F5" s="16" t="s">
        <v>138</v>
      </c>
      <c r="G5" s="16" t="s">
        <v>175</v>
      </c>
      <c r="H5" s="16" t="s">
        <v>737</v>
      </c>
      <c r="I5" s="16" t="s">
        <v>738</v>
      </c>
      <c r="J5" s="16" t="s">
        <v>739</v>
      </c>
      <c r="K5" s="16" t="s">
        <v>740</v>
      </c>
      <c r="L5" s="16" t="s">
        <v>741</v>
      </c>
      <c r="M5" s="16" t="s">
        <v>742</v>
      </c>
      <c r="N5" s="16" t="s">
        <v>743</v>
      </c>
      <c r="O5" s="16" t="s">
        <v>744</v>
      </c>
      <c r="P5" s="16" t="s">
        <v>745</v>
      </c>
      <c r="Q5" s="16" t="s">
        <v>746</v>
      </c>
      <c r="R5" s="16" t="s">
        <v>909</v>
      </c>
      <c r="S5" s="16" t="s">
        <v>910</v>
      </c>
    </row>
    <row r="6" spans="1:19" ht="17.25" thickTop="1" x14ac:dyDescent="0.3">
      <c r="B6" s="116"/>
      <c r="C6" s="1055" t="s">
        <v>1173</v>
      </c>
      <c r="D6" s="976" t="s">
        <v>800</v>
      </c>
      <c r="E6" s="976"/>
      <c r="F6" s="976"/>
      <c r="G6" s="976"/>
      <c r="H6" s="976"/>
      <c r="I6" s="975" t="s">
        <v>809</v>
      </c>
      <c r="J6" s="975"/>
      <c r="K6" s="975"/>
      <c r="L6" s="976" t="s">
        <v>1174</v>
      </c>
      <c r="M6" s="976"/>
      <c r="N6" s="810" t="s">
        <v>1175</v>
      </c>
      <c r="O6" s="1030" t="s">
        <v>1176</v>
      </c>
      <c r="P6" s="946" t="s">
        <v>1177</v>
      </c>
      <c r="Q6" s="946" t="s">
        <v>1178</v>
      </c>
      <c r="R6" s="1030" t="s">
        <v>1179</v>
      </c>
      <c r="S6" s="946" t="s">
        <v>1180</v>
      </c>
    </row>
    <row r="7" spans="1:19" ht="49.5" x14ac:dyDescent="0.3">
      <c r="B7" s="254"/>
      <c r="C7" s="1056"/>
      <c r="D7" s="710"/>
      <c r="E7" s="255" t="s">
        <v>1181</v>
      </c>
      <c r="F7" s="15" t="s">
        <v>1182</v>
      </c>
      <c r="G7" s="15" t="s">
        <v>1183</v>
      </c>
      <c r="H7" s="711" t="s">
        <v>1184</v>
      </c>
      <c r="I7" s="718"/>
      <c r="J7" s="78" t="s">
        <v>1183</v>
      </c>
      <c r="K7" s="711" t="s">
        <v>1184</v>
      </c>
      <c r="L7" s="719"/>
      <c r="M7" s="720" t="s">
        <v>1185</v>
      </c>
      <c r="N7" s="719"/>
      <c r="O7" s="1031"/>
      <c r="P7" s="1031"/>
      <c r="Q7" s="1031"/>
      <c r="R7" s="1031"/>
      <c r="S7" s="966"/>
    </row>
    <row r="8" spans="1:19" ht="52.5" customHeight="1" x14ac:dyDescent="0.3">
      <c r="B8" s="257" t="s">
        <v>418</v>
      </c>
      <c r="C8" s="700" t="s">
        <v>1186</v>
      </c>
      <c r="D8" s="712">
        <v>6558.3926710300002</v>
      </c>
      <c r="E8" s="287">
        <v>0</v>
      </c>
      <c r="F8" s="287">
        <v>36.802669279999996</v>
      </c>
      <c r="G8" s="287"/>
      <c r="H8" s="713">
        <v>214.63374553999998</v>
      </c>
      <c r="I8" s="716">
        <v>-84.107394709999994</v>
      </c>
      <c r="J8" s="716"/>
      <c r="K8" s="716">
        <v>-64.906021179999996</v>
      </c>
      <c r="L8" s="712">
        <v>3010899.75</v>
      </c>
      <c r="M8" s="713">
        <v>1117745.44</v>
      </c>
      <c r="N8" s="712">
        <v>0</v>
      </c>
      <c r="O8" s="713">
        <v>4396.2013419200002</v>
      </c>
      <c r="P8" s="287">
        <v>1442.13345673</v>
      </c>
      <c r="Q8" s="287">
        <v>580.42916159000004</v>
      </c>
      <c r="R8" s="287">
        <v>139.62871078999999</v>
      </c>
      <c r="S8" s="835">
        <v>4.8330478292404475</v>
      </c>
    </row>
    <row r="9" spans="1:19" x14ac:dyDescent="0.3">
      <c r="B9" s="697" t="s">
        <v>508</v>
      </c>
      <c r="C9" s="701" t="s">
        <v>1187</v>
      </c>
      <c r="D9" s="714">
        <v>146.69533759999999</v>
      </c>
      <c r="E9" s="698">
        <v>0</v>
      </c>
      <c r="F9" s="698">
        <v>0</v>
      </c>
      <c r="G9" s="698"/>
      <c r="H9" s="715">
        <v>1.59509181</v>
      </c>
      <c r="I9" s="716">
        <v>-1.00893525</v>
      </c>
      <c r="J9" s="716"/>
      <c r="K9" s="716">
        <v>-0.78663569999999994</v>
      </c>
      <c r="L9" s="714">
        <v>175911.17</v>
      </c>
      <c r="M9" s="715">
        <v>0</v>
      </c>
      <c r="N9" s="714">
        <v>0</v>
      </c>
      <c r="O9" s="715">
        <v>47.10013412</v>
      </c>
      <c r="P9" s="698">
        <v>40.969528109999999</v>
      </c>
      <c r="Q9" s="698">
        <v>47.753182359999997</v>
      </c>
      <c r="R9" s="698">
        <v>10.872493009999999</v>
      </c>
      <c r="S9" s="836">
        <v>8.7899999999999991</v>
      </c>
    </row>
    <row r="10" spans="1:19" ht="33" x14ac:dyDescent="0.3">
      <c r="B10" s="259" t="s">
        <v>764</v>
      </c>
      <c r="C10" s="701" t="s">
        <v>1188</v>
      </c>
      <c r="D10" s="716">
        <v>17.421587060000004</v>
      </c>
      <c r="E10" s="22">
        <v>0</v>
      </c>
      <c r="F10" s="22">
        <v>0</v>
      </c>
      <c r="G10" s="22"/>
      <c r="H10" s="717">
        <v>0.11359126</v>
      </c>
      <c r="I10" s="716">
        <v>-0.13095999</v>
      </c>
      <c r="J10" s="716"/>
      <c r="K10" s="716">
        <v>-0.11359126</v>
      </c>
      <c r="L10" s="717">
        <v>8854.24</v>
      </c>
      <c r="M10" s="717">
        <v>2593.19</v>
      </c>
      <c r="N10" s="716">
        <v>0</v>
      </c>
      <c r="O10" s="717">
        <v>6.9267144799999993</v>
      </c>
      <c r="P10" s="22">
        <v>9.8948725799999995</v>
      </c>
      <c r="Q10" s="22">
        <v>0.6</v>
      </c>
      <c r="R10" s="22">
        <v>0</v>
      </c>
      <c r="S10" s="837">
        <v>5.1570766077324297</v>
      </c>
    </row>
    <row r="11" spans="1:19" x14ac:dyDescent="0.3">
      <c r="B11" s="260" t="s">
        <v>766</v>
      </c>
      <c r="C11" s="702" t="s">
        <v>1189</v>
      </c>
      <c r="D11" s="716">
        <v>0</v>
      </c>
      <c r="E11" s="22">
        <v>0</v>
      </c>
      <c r="F11" s="22">
        <v>0</v>
      </c>
      <c r="G11" s="22"/>
      <c r="H11" s="717">
        <v>0</v>
      </c>
      <c r="I11" s="716">
        <v>0</v>
      </c>
      <c r="J11" s="716"/>
      <c r="K11" s="716">
        <v>0</v>
      </c>
      <c r="L11" s="716">
        <v>0</v>
      </c>
      <c r="M11" s="717">
        <v>0</v>
      </c>
      <c r="N11" s="716">
        <v>0</v>
      </c>
      <c r="O11" s="717">
        <v>0</v>
      </c>
      <c r="P11" s="22">
        <v>0</v>
      </c>
      <c r="Q11" s="22">
        <v>0</v>
      </c>
      <c r="R11" s="22">
        <v>0</v>
      </c>
      <c r="S11" s="837">
        <v>0</v>
      </c>
    </row>
    <row r="12" spans="1:19" x14ac:dyDescent="0.3">
      <c r="B12" s="260" t="s">
        <v>768</v>
      </c>
      <c r="C12" s="702" t="s">
        <v>1190</v>
      </c>
      <c r="D12" s="716">
        <v>2.52695E-3</v>
      </c>
      <c r="E12" s="22">
        <v>0</v>
      </c>
      <c r="F12" s="22">
        <v>0</v>
      </c>
      <c r="G12" s="22"/>
      <c r="H12" s="717">
        <v>0</v>
      </c>
      <c r="I12" s="716">
        <v>4.7299999999999996E-6</v>
      </c>
      <c r="J12" s="716"/>
      <c r="K12" s="716">
        <v>0</v>
      </c>
      <c r="L12" s="716">
        <v>0.78</v>
      </c>
      <c r="M12" s="717">
        <v>0.23</v>
      </c>
      <c r="N12" s="716">
        <v>0</v>
      </c>
      <c r="O12" s="717">
        <v>2.52695E-3</v>
      </c>
      <c r="P12" s="22">
        <v>0</v>
      </c>
      <c r="Q12" s="22">
        <v>0</v>
      </c>
      <c r="R12" s="22">
        <v>0</v>
      </c>
      <c r="S12" s="837">
        <v>0</v>
      </c>
    </row>
    <row r="13" spans="1:19" x14ac:dyDescent="0.3">
      <c r="A13" s="4" t="s">
        <v>1191</v>
      </c>
      <c r="B13" s="260" t="s">
        <v>770</v>
      </c>
      <c r="C13" s="702" t="s">
        <v>1192</v>
      </c>
      <c r="D13" s="716">
        <v>0</v>
      </c>
      <c r="E13" s="22">
        <v>0</v>
      </c>
      <c r="F13" s="22">
        <v>0</v>
      </c>
      <c r="G13" s="22"/>
      <c r="H13" s="717">
        <v>0</v>
      </c>
      <c r="I13" s="716">
        <v>0</v>
      </c>
      <c r="J13" s="716"/>
      <c r="K13" s="716">
        <v>0</v>
      </c>
      <c r="L13" s="716">
        <v>0</v>
      </c>
      <c r="M13" s="717">
        <v>0</v>
      </c>
      <c r="N13" s="716">
        <v>0</v>
      </c>
      <c r="O13" s="717">
        <v>0</v>
      </c>
      <c r="P13" s="22">
        <v>0</v>
      </c>
      <c r="Q13" s="22">
        <v>0</v>
      </c>
      <c r="R13" s="22">
        <v>0</v>
      </c>
      <c r="S13" s="837">
        <v>0</v>
      </c>
    </row>
    <row r="14" spans="1:19" ht="33" x14ac:dyDescent="0.3">
      <c r="B14" s="260" t="s">
        <v>772</v>
      </c>
      <c r="C14" s="702" t="s">
        <v>1193</v>
      </c>
      <c r="D14" s="716">
        <v>17.414238950000001</v>
      </c>
      <c r="E14" s="22">
        <v>0</v>
      </c>
      <c r="F14" s="22">
        <v>0</v>
      </c>
      <c r="G14" s="22"/>
      <c r="H14" s="717">
        <v>0.11359126</v>
      </c>
      <c r="I14" s="716">
        <v>-0.13095972</v>
      </c>
      <c r="J14" s="716"/>
      <c r="K14" s="716">
        <v>-0.11359126</v>
      </c>
      <c r="L14" s="716">
        <v>8852.85</v>
      </c>
      <c r="M14" s="717">
        <v>2592.79</v>
      </c>
      <c r="N14" s="716">
        <v>0</v>
      </c>
      <c r="O14" s="717">
        <v>6.9193663699999997</v>
      </c>
      <c r="P14" s="22">
        <v>9.8948725799999995</v>
      </c>
      <c r="Q14" s="22">
        <v>0.6</v>
      </c>
      <c r="R14" s="22">
        <v>0</v>
      </c>
      <c r="S14" s="837">
        <v>5.1576433885960897</v>
      </c>
    </row>
    <row r="15" spans="1:19" ht="49.5" x14ac:dyDescent="0.3">
      <c r="B15" s="260" t="s">
        <v>774</v>
      </c>
      <c r="C15" s="702" t="s">
        <v>1194</v>
      </c>
      <c r="D15" s="716">
        <v>4.8211599999999997E-3</v>
      </c>
      <c r="E15" s="22">
        <v>0</v>
      </c>
      <c r="F15" s="22">
        <v>0</v>
      </c>
      <c r="G15" s="22"/>
      <c r="H15" s="717">
        <v>0</v>
      </c>
      <c r="I15" s="716">
        <v>-5.0000000000000004E-6</v>
      </c>
      <c r="J15" s="716"/>
      <c r="K15" s="716">
        <v>0</v>
      </c>
      <c r="L15" s="716">
        <v>0.61</v>
      </c>
      <c r="M15" s="717">
        <v>0.17</v>
      </c>
      <c r="N15" s="716">
        <v>0</v>
      </c>
      <c r="O15" s="717">
        <v>4.8211599999999997E-3</v>
      </c>
      <c r="P15" s="22">
        <v>0</v>
      </c>
      <c r="Q15" s="22">
        <v>0</v>
      </c>
      <c r="R15" s="22">
        <v>0</v>
      </c>
      <c r="S15" s="837">
        <v>0</v>
      </c>
    </row>
    <row r="16" spans="1:19" x14ac:dyDescent="0.3">
      <c r="B16" s="260" t="s">
        <v>776</v>
      </c>
      <c r="C16" s="703" t="s">
        <v>1195</v>
      </c>
      <c r="D16" s="716">
        <v>1817.1411102</v>
      </c>
      <c r="E16" s="22">
        <v>0</v>
      </c>
      <c r="F16" s="22">
        <v>1.8202611599999998</v>
      </c>
      <c r="G16" s="22"/>
      <c r="H16" s="717">
        <v>41.832077349999999</v>
      </c>
      <c r="I16" s="716">
        <v>-33.824522699999996</v>
      </c>
      <c r="J16" s="716"/>
      <c r="K16" s="716">
        <v>-21.961425940000002</v>
      </c>
      <c r="L16" s="716">
        <v>1277646.2</v>
      </c>
      <c r="M16" s="717">
        <v>970139.34</v>
      </c>
      <c r="N16" s="716">
        <v>0</v>
      </c>
      <c r="O16" s="717">
        <v>1356.6173353299998</v>
      </c>
      <c r="P16" s="22">
        <v>421.40095307999997</v>
      </c>
      <c r="Q16" s="22">
        <v>39.122821789999996</v>
      </c>
      <c r="R16" s="22">
        <v>0</v>
      </c>
      <c r="S16" s="837">
        <v>3.1645929552165497</v>
      </c>
    </row>
    <row r="17" spans="2:19" ht="33" x14ac:dyDescent="0.3">
      <c r="B17" s="260" t="s">
        <v>778</v>
      </c>
      <c r="C17" s="702" t="s">
        <v>1196</v>
      </c>
      <c r="D17" s="716">
        <v>235.98594094000001</v>
      </c>
      <c r="E17" s="22">
        <v>0</v>
      </c>
      <c r="F17" s="22">
        <v>0</v>
      </c>
      <c r="G17" s="22"/>
      <c r="H17" s="717">
        <v>2.2311716600000002</v>
      </c>
      <c r="I17" s="716">
        <v>-2.9828730599999997</v>
      </c>
      <c r="J17" s="716"/>
      <c r="K17" s="716">
        <v>-1.8584514399999998</v>
      </c>
      <c r="L17" s="716">
        <v>398665.9</v>
      </c>
      <c r="M17" s="717">
        <v>346853.72</v>
      </c>
      <c r="N17" s="716">
        <v>0</v>
      </c>
      <c r="O17" s="717">
        <v>151.46526137999999</v>
      </c>
      <c r="P17" s="22">
        <v>74.058198500000003</v>
      </c>
      <c r="Q17" s="22">
        <v>10.46248106</v>
      </c>
      <c r="R17" s="22">
        <v>0</v>
      </c>
      <c r="S17" s="837">
        <v>3.727350720786121</v>
      </c>
    </row>
    <row r="18" spans="2:19" x14ac:dyDescent="0.3">
      <c r="B18" s="260" t="s">
        <v>779</v>
      </c>
      <c r="C18" s="702" t="s">
        <v>1197</v>
      </c>
      <c r="D18" s="716">
        <v>30.60966509</v>
      </c>
      <c r="E18" s="22">
        <v>0</v>
      </c>
      <c r="F18" s="22">
        <v>0</v>
      </c>
      <c r="G18" s="22"/>
      <c r="H18" s="717">
        <v>0</v>
      </c>
      <c r="I18" s="716">
        <v>-0.21918277</v>
      </c>
      <c r="J18" s="716"/>
      <c r="K18" s="716">
        <v>0</v>
      </c>
      <c r="L18" s="716">
        <v>18422.87</v>
      </c>
      <c r="M18" s="717">
        <v>16053</v>
      </c>
      <c r="N18" s="716">
        <v>0</v>
      </c>
      <c r="O18" s="717">
        <v>27.658007319999999</v>
      </c>
      <c r="P18" s="22">
        <v>2.9516577700000002</v>
      </c>
      <c r="Q18" s="22">
        <v>0</v>
      </c>
      <c r="R18" s="22">
        <v>0</v>
      </c>
      <c r="S18" s="837">
        <v>3.419852916045087</v>
      </c>
    </row>
    <row r="19" spans="2:19" x14ac:dyDescent="0.3">
      <c r="B19" s="260" t="s">
        <v>780</v>
      </c>
      <c r="C19" s="702" t="s">
        <v>1198</v>
      </c>
      <c r="D19" s="716">
        <v>0</v>
      </c>
      <c r="E19" s="22">
        <v>0</v>
      </c>
      <c r="F19" s="22">
        <v>0</v>
      </c>
      <c r="G19" s="22"/>
      <c r="H19" s="717">
        <v>0</v>
      </c>
      <c r="I19" s="716">
        <v>0</v>
      </c>
      <c r="J19" s="716"/>
      <c r="K19" s="716">
        <v>0</v>
      </c>
      <c r="L19" s="716">
        <v>0</v>
      </c>
      <c r="M19" s="717">
        <v>0</v>
      </c>
      <c r="N19" s="716">
        <v>0</v>
      </c>
      <c r="O19" s="717">
        <v>0</v>
      </c>
      <c r="P19" s="22">
        <v>0</v>
      </c>
      <c r="Q19" s="22">
        <v>0</v>
      </c>
      <c r="R19" s="22">
        <v>0</v>
      </c>
      <c r="S19" s="837">
        <v>0</v>
      </c>
    </row>
    <row r="20" spans="2:19" x14ac:dyDescent="0.3">
      <c r="B20" s="260" t="s">
        <v>781</v>
      </c>
      <c r="C20" s="702" t="s">
        <v>1199</v>
      </c>
      <c r="D20" s="716">
        <v>8.1084717699999995</v>
      </c>
      <c r="E20" s="22">
        <v>0</v>
      </c>
      <c r="F20" s="22">
        <v>0</v>
      </c>
      <c r="G20" s="22"/>
      <c r="H20" s="717">
        <v>1.7757085400000001</v>
      </c>
      <c r="I20" s="716">
        <v>-0.15287355999999999</v>
      </c>
      <c r="J20" s="716"/>
      <c r="K20" s="716">
        <v>-0.14375331</v>
      </c>
      <c r="L20" s="716">
        <v>5038.3500000000004</v>
      </c>
      <c r="M20" s="717">
        <v>3629.59</v>
      </c>
      <c r="N20" s="716">
        <v>0</v>
      </c>
      <c r="O20" s="717">
        <v>8.1084717699999995</v>
      </c>
      <c r="P20" s="22">
        <v>0</v>
      </c>
      <c r="Q20" s="22">
        <v>0</v>
      </c>
      <c r="R20" s="22">
        <v>0</v>
      </c>
      <c r="S20" s="837">
        <v>0.88999999780476513</v>
      </c>
    </row>
    <row r="21" spans="2:19" x14ac:dyDescent="0.3">
      <c r="B21" s="260" t="s">
        <v>782</v>
      </c>
      <c r="C21" s="702" t="s">
        <v>1200</v>
      </c>
      <c r="D21" s="716">
        <v>13.011957369999999</v>
      </c>
      <c r="E21" s="22">
        <v>0</v>
      </c>
      <c r="F21" s="22">
        <v>0</v>
      </c>
      <c r="G21" s="22"/>
      <c r="H21" s="717">
        <v>0</v>
      </c>
      <c r="I21" s="716">
        <v>-6.0916339999999999E-2</v>
      </c>
      <c r="J21" s="716"/>
      <c r="K21" s="716">
        <v>0</v>
      </c>
      <c r="L21" s="716">
        <v>5071.63</v>
      </c>
      <c r="M21" s="717">
        <v>4321.1400000000003</v>
      </c>
      <c r="N21" s="716">
        <v>0</v>
      </c>
      <c r="O21" s="717">
        <v>12.972894869999999</v>
      </c>
      <c r="P21" s="22">
        <v>3.90625E-2</v>
      </c>
      <c r="Q21" s="22">
        <v>0</v>
      </c>
      <c r="R21" s="22">
        <v>0</v>
      </c>
      <c r="S21" s="837">
        <v>1.2</v>
      </c>
    </row>
    <row r="22" spans="2:19" ht="33" x14ac:dyDescent="0.3">
      <c r="B22" s="260" t="s">
        <v>783</v>
      </c>
      <c r="C22" s="702" t="s">
        <v>1201</v>
      </c>
      <c r="D22" s="716">
        <v>0.46797384999999997</v>
      </c>
      <c r="E22" s="22">
        <v>0</v>
      </c>
      <c r="F22" s="22">
        <v>0</v>
      </c>
      <c r="G22" s="22"/>
      <c r="H22" s="717">
        <v>0</v>
      </c>
      <c r="I22" s="716">
        <v>-3.31343E-3</v>
      </c>
      <c r="J22" s="716"/>
      <c r="K22" s="716">
        <v>0</v>
      </c>
      <c r="L22" s="716">
        <v>403.85</v>
      </c>
      <c r="M22" s="717">
        <v>321.08</v>
      </c>
      <c r="N22" s="716">
        <v>0</v>
      </c>
      <c r="O22" s="717">
        <v>0.46797384999999997</v>
      </c>
      <c r="P22" s="22">
        <v>0</v>
      </c>
      <c r="Q22" s="22">
        <v>0</v>
      </c>
      <c r="R22" s="22">
        <v>0</v>
      </c>
      <c r="S22" s="837">
        <v>0.28000000000000003</v>
      </c>
    </row>
    <row r="23" spans="2:19" ht="49.5" x14ac:dyDescent="0.3">
      <c r="B23" s="260" t="s">
        <v>784</v>
      </c>
      <c r="C23" s="702" t="s">
        <v>1202</v>
      </c>
      <c r="D23" s="716">
        <v>8.8771405600000008</v>
      </c>
      <c r="E23" s="22">
        <v>0</v>
      </c>
      <c r="F23" s="22">
        <v>0</v>
      </c>
      <c r="G23" s="22"/>
      <c r="H23" s="717">
        <v>0.22403779999999998</v>
      </c>
      <c r="I23" s="716">
        <v>-7.9438789999999995E-2</v>
      </c>
      <c r="J23" s="716"/>
      <c r="K23" s="716">
        <v>-2.850511E-2</v>
      </c>
      <c r="L23" s="716">
        <v>7195.5</v>
      </c>
      <c r="M23" s="717">
        <v>5644.93</v>
      </c>
      <c r="N23" s="716">
        <v>0</v>
      </c>
      <c r="O23" s="717">
        <v>3.0436158999999998</v>
      </c>
      <c r="P23" s="22">
        <v>5.8335246600000001</v>
      </c>
      <c r="Q23" s="22">
        <v>0</v>
      </c>
      <c r="R23" s="22">
        <v>0</v>
      </c>
      <c r="S23" s="837">
        <v>5.38</v>
      </c>
    </row>
    <row r="24" spans="2:19" ht="33" x14ac:dyDescent="0.3">
      <c r="B24" s="260" t="s">
        <v>785</v>
      </c>
      <c r="C24" s="702" t="s">
        <v>1203</v>
      </c>
      <c r="D24" s="716">
        <v>116.96388573</v>
      </c>
      <c r="E24" s="22">
        <v>0</v>
      </c>
      <c r="F24" s="22">
        <v>0</v>
      </c>
      <c r="G24" s="22"/>
      <c r="H24" s="717">
        <v>0.78203798999999996</v>
      </c>
      <c r="I24" s="716">
        <v>-1.3816375599999999</v>
      </c>
      <c r="J24" s="716"/>
      <c r="K24" s="716">
        <v>-0.27825141999999997</v>
      </c>
      <c r="L24" s="716">
        <v>88134.61</v>
      </c>
      <c r="M24" s="717">
        <v>52407.81</v>
      </c>
      <c r="N24" s="716">
        <v>0</v>
      </c>
      <c r="O24" s="717">
        <v>73.257456460000014</v>
      </c>
      <c r="P24" s="22">
        <v>34.798559270000005</v>
      </c>
      <c r="Q24" s="22">
        <v>8.9078700000000008</v>
      </c>
      <c r="R24" s="22">
        <v>0</v>
      </c>
      <c r="S24" s="837">
        <v>4.8866775740419817</v>
      </c>
    </row>
    <row r="25" spans="2:19" ht="49.5" x14ac:dyDescent="0.3">
      <c r="B25" s="260" t="s">
        <v>786</v>
      </c>
      <c r="C25" s="702" t="s">
        <v>1204</v>
      </c>
      <c r="D25" s="716">
        <v>4.0715532699999999</v>
      </c>
      <c r="E25" s="22">
        <v>0</v>
      </c>
      <c r="F25" s="22">
        <v>0</v>
      </c>
      <c r="G25" s="22"/>
      <c r="H25" s="717">
        <v>0.67504914000000005</v>
      </c>
      <c r="I25" s="716">
        <v>-0.65452815000000009</v>
      </c>
      <c r="J25" s="716"/>
      <c r="K25" s="716">
        <v>-0.65341148999999998</v>
      </c>
      <c r="L25" s="716">
        <v>1816.92</v>
      </c>
      <c r="M25" s="717">
        <v>1404.62</v>
      </c>
      <c r="N25" s="716">
        <v>0</v>
      </c>
      <c r="O25" s="717">
        <v>3.9973664100000001</v>
      </c>
      <c r="P25" s="22">
        <v>7.4186860000000007E-2</v>
      </c>
      <c r="Q25" s="22">
        <v>0</v>
      </c>
      <c r="R25" s="22">
        <v>0</v>
      </c>
      <c r="S25" s="837">
        <v>0.8724138343399348</v>
      </c>
    </row>
    <row r="26" spans="2:19" x14ac:dyDescent="0.3">
      <c r="B26" s="260" t="s">
        <v>787</v>
      </c>
      <c r="C26" s="702" t="s">
        <v>1205</v>
      </c>
      <c r="D26" s="716">
        <v>3.828125</v>
      </c>
      <c r="E26" s="22">
        <v>0</v>
      </c>
      <c r="F26" s="22">
        <v>0</v>
      </c>
      <c r="G26" s="22"/>
      <c r="H26" s="717">
        <v>0</v>
      </c>
      <c r="I26" s="716">
        <v>-5.0503100000000006E-3</v>
      </c>
      <c r="J26" s="716"/>
      <c r="K26" s="716">
        <v>0</v>
      </c>
      <c r="L26" s="716">
        <v>1918.06</v>
      </c>
      <c r="M26" s="717">
        <v>1255.5899999999999</v>
      </c>
      <c r="N26" s="716">
        <v>0</v>
      </c>
      <c r="O26" s="717">
        <v>3.828125</v>
      </c>
      <c r="P26" s="22">
        <v>0</v>
      </c>
      <c r="Q26" s="22">
        <v>0</v>
      </c>
      <c r="R26" s="22">
        <v>0</v>
      </c>
      <c r="S26" s="837">
        <v>1.51</v>
      </c>
    </row>
    <row r="27" spans="2:19" ht="33" x14ac:dyDescent="0.3">
      <c r="B27" s="260" t="s">
        <v>788</v>
      </c>
      <c r="C27" s="702" t="s">
        <v>1206</v>
      </c>
      <c r="D27" s="716">
        <v>96.876077770000009</v>
      </c>
      <c r="E27" s="22">
        <v>0</v>
      </c>
      <c r="F27" s="22">
        <v>2.2007740000000001E-2</v>
      </c>
      <c r="G27" s="22"/>
      <c r="H27" s="717">
        <v>8.2623720299999999</v>
      </c>
      <c r="I27" s="716">
        <v>-3.2825366799999998</v>
      </c>
      <c r="J27" s="716"/>
      <c r="K27" s="716">
        <v>-3.04621415</v>
      </c>
      <c r="L27" s="716">
        <v>33861.74</v>
      </c>
      <c r="M27" s="717">
        <v>21672.55</v>
      </c>
      <c r="N27" s="716">
        <v>0</v>
      </c>
      <c r="O27" s="717">
        <v>90.504202770000006</v>
      </c>
      <c r="P27" s="22">
        <v>6.3718750000000002</v>
      </c>
      <c r="Q27" s="22">
        <v>0</v>
      </c>
      <c r="R27" s="22">
        <v>0</v>
      </c>
      <c r="S27" s="837">
        <v>2.405807489987732</v>
      </c>
    </row>
    <row r="28" spans="2:19" ht="33" x14ac:dyDescent="0.3">
      <c r="B28" s="260" t="s">
        <v>789</v>
      </c>
      <c r="C28" s="702" t="s">
        <v>1207</v>
      </c>
      <c r="D28" s="716">
        <v>41.015870569999997</v>
      </c>
      <c r="E28" s="22">
        <v>0</v>
      </c>
      <c r="F28" s="22">
        <v>0</v>
      </c>
      <c r="G28" s="22"/>
      <c r="H28" s="717">
        <v>0</v>
      </c>
      <c r="I28" s="716">
        <v>-0.11320171</v>
      </c>
      <c r="J28" s="716"/>
      <c r="K28" s="716">
        <v>0</v>
      </c>
      <c r="L28" s="716">
        <v>9881.89</v>
      </c>
      <c r="M28" s="717">
        <v>8112.15</v>
      </c>
      <c r="N28" s="716">
        <v>0</v>
      </c>
      <c r="O28" s="717">
        <v>29.209038790000001</v>
      </c>
      <c r="P28" s="22">
        <v>11.80683178</v>
      </c>
      <c r="Q28" s="22">
        <v>0</v>
      </c>
      <c r="R28" s="22">
        <v>0</v>
      </c>
      <c r="S28" s="837">
        <v>4.0711788983490553</v>
      </c>
    </row>
    <row r="29" spans="2:19" x14ac:dyDescent="0.3">
      <c r="B29" s="260" t="s">
        <v>790</v>
      </c>
      <c r="C29" s="702" t="s">
        <v>1208</v>
      </c>
      <c r="D29" s="716">
        <v>201.73764985</v>
      </c>
      <c r="E29" s="22">
        <v>0</v>
      </c>
      <c r="F29" s="22">
        <v>0</v>
      </c>
      <c r="G29" s="22"/>
      <c r="H29" s="717">
        <v>0</v>
      </c>
      <c r="I29" s="716">
        <v>-0.7195625699999999</v>
      </c>
      <c r="J29" s="716"/>
      <c r="K29" s="716">
        <v>0</v>
      </c>
      <c r="L29" s="716">
        <v>139366.01</v>
      </c>
      <c r="M29" s="717">
        <v>104639.45</v>
      </c>
      <c r="N29" s="716">
        <v>0</v>
      </c>
      <c r="O29" s="717">
        <v>50.407806740000005</v>
      </c>
      <c r="P29" s="22">
        <v>148.51415666</v>
      </c>
      <c r="Q29" s="22">
        <v>2.8156864500000003</v>
      </c>
      <c r="R29" s="22">
        <v>0</v>
      </c>
      <c r="S29" s="837">
        <v>6.1047673176579336</v>
      </c>
    </row>
    <row r="30" spans="2:19" ht="33" x14ac:dyDescent="0.3">
      <c r="B30" s="260" t="s">
        <v>1209</v>
      </c>
      <c r="C30" s="702" t="s">
        <v>1210</v>
      </c>
      <c r="D30" s="716">
        <v>44.848538150000003</v>
      </c>
      <c r="E30" s="22">
        <v>0</v>
      </c>
      <c r="F30" s="22">
        <v>0</v>
      </c>
      <c r="G30" s="22"/>
      <c r="H30" s="717">
        <v>4.1390879999999998E-2</v>
      </c>
      <c r="I30" s="716">
        <v>-0.81485881999999998</v>
      </c>
      <c r="J30" s="716"/>
      <c r="K30" s="716">
        <v>-4.1390879999999998E-2</v>
      </c>
      <c r="L30" s="716">
        <v>51290.91</v>
      </c>
      <c r="M30" s="717">
        <v>15461.56</v>
      </c>
      <c r="N30" s="716">
        <v>0</v>
      </c>
      <c r="O30" s="717">
        <v>39.76119594</v>
      </c>
      <c r="P30" s="22">
        <v>3.3228889500000003</v>
      </c>
      <c r="Q30" s="22">
        <v>1.76445326</v>
      </c>
      <c r="R30" s="22">
        <v>0</v>
      </c>
      <c r="S30" s="837">
        <v>3.2479800138703072</v>
      </c>
    </row>
    <row r="31" spans="2:19" x14ac:dyDescent="0.3">
      <c r="B31" s="260" t="s">
        <v>1211</v>
      </c>
      <c r="C31" s="702" t="s">
        <v>1212</v>
      </c>
      <c r="D31" s="716">
        <v>76.950394599999996</v>
      </c>
      <c r="E31" s="22">
        <v>0</v>
      </c>
      <c r="F31" s="22">
        <v>0</v>
      </c>
      <c r="G31" s="22"/>
      <c r="H31" s="717">
        <v>12.479772880000001</v>
      </c>
      <c r="I31" s="716">
        <v>-7.4437973800000004</v>
      </c>
      <c r="J31" s="716"/>
      <c r="K31" s="716">
        <v>-7.3276420099999999</v>
      </c>
      <c r="L31" s="716">
        <v>147112.31</v>
      </c>
      <c r="M31" s="717">
        <v>78591.88</v>
      </c>
      <c r="N31" s="716">
        <v>0</v>
      </c>
      <c r="O31" s="717">
        <v>44.001762539999994</v>
      </c>
      <c r="P31" s="22">
        <v>30.456962149999999</v>
      </c>
      <c r="Q31" s="22">
        <v>2.4916699100000002</v>
      </c>
      <c r="R31" s="22">
        <v>0</v>
      </c>
      <c r="S31" s="837">
        <v>3.6768712494373617</v>
      </c>
    </row>
    <row r="32" spans="2:19" x14ac:dyDescent="0.3">
      <c r="B32" s="260" t="s">
        <v>1213</v>
      </c>
      <c r="C32" s="702" t="s">
        <v>1214</v>
      </c>
      <c r="D32" s="716">
        <v>207.29976805999999</v>
      </c>
      <c r="E32" s="22">
        <v>0</v>
      </c>
      <c r="F32" s="22">
        <v>0</v>
      </c>
      <c r="G32" s="22"/>
      <c r="H32" s="717">
        <v>6.9774778700000004</v>
      </c>
      <c r="I32" s="716">
        <v>-6.2106172699999993</v>
      </c>
      <c r="J32" s="716"/>
      <c r="K32" s="716">
        <v>-4.3298485900000001</v>
      </c>
      <c r="L32" s="716">
        <v>147440.68</v>
      </c>
      <c r="M32" s="717">
        <v>111766</v>
      </c>
      <c r="N32" s="716">
        <v>0</v>
      </c>
      <c r="O32" s="717">
        <v>173.52425371999999</v>
      </c>
      <c r="P32" s="22">
        <v>30.161524660000001</v>
      </c>
      <c r="Q32" s="22">
        <v>3.61398968</v>
      </c>
      <c r="R32" s="22">
        <v>0</v>
      </c>
      <c r="S32" s="837">
        <v>2.7598850478019199</v>
      </c>
    </row>
    <row r="33" spans="2:19" ht="49.5" x14ac:dyDescent="0.3">
      <c r="B33" s="260" t="s">
        <v>1215</v>
      </c>
      <c r="C33" s="702" t="s">
        <v>1216</v>
      </c>
      <c r="D33" s="716">
        <v>86.774331139999987</v>
      </c>
      <c r="E33" s="22">
        <v>0</v>
      </c>
      <c r="F33" s="22">
        <v>0</v>
      </c>
      <c r="G33" s="22"/>
      <c r="H33" s="717">
        <v>7.991645E-2</v>
      </c>
      <c r="I33" s="716">
        <v>-0.16928538999999998</v>
      </c>
      <c r="J33" s="716"/>
      <c r="K33" s="716">
        <v>-6.9183999999999999E-4</v>
      </c>
      <c r="L33" s="716">
        <v>17151.560000000001</v>
      </c>
      <c r="M33" s="717">
        <v>14758.94</v>
      </c>
      <c r="N33" s="716">
        <v>0</v>
      </c>
      <c r="O33" s="717">
        <v>85.970276109999986</v>
      </c>
      <c r="P33" s="22">
        <v>0.33412449</v>
      </c>
      <c r="Q33" s="22">
        <v>0.46993053999999995</v>
      </c>
      <c r="R33" s="22">
        <v>0</v>
      </c>
      <c r="S33" s="837">
        <v>1.1542822085162545</v>
      </c>
    </row>
    <row r="34" spans="2:19" ht="33" x14ac:dyDescent="0.3">
      <c r="B34" s="260" t="s">
        <v>1217</v>
      </c>
      <c r="C34" s="702" t="s">
        <v>1218</v>
      </c>
      <c r="D34" s="716">
        <v>49.719665029999994</v>
      </c>
      <c r="E34" s="22">
        <v>0</v>
      </c>
      <c r="F34" s="22">
        <v>0</v>
      </c>
      <c r="G34" s="22"/>
      <c r="H34" s="717">
        <v>0</v>
      </c>
      <c r="I34" s="716">
        <v>-0.11263535999999999</v>
      </c>
      <c r="J34" s="716"/>
      <c r="K34" s="716">
        <v>0</v>
      </c>
      <c r="L34" s="716">
        <v>18813.78</v>
      </c>
      <c r="M34" s="717">
        <v>16924.419999999998</v>
      </c>
      <c r="N34" s="716">
        <v>0</v>
      </c>
      <c r="O34" s="717">
        <v>23.658668679999998</v>
      </c>
      <c r="P34" s="22">
        <v>26.06099635</v>
      </c>
      <c r="Q34" s="22">
        <v>0</v>
      </c>
      <c r="R34" s="22">
        <v>0</v>
      </c>
      <c r="S34" s="837">
        <v>3.7349728017666814</v>
      </c>
    </row>
    <row r="35" spans="2:19" x14ac:dyDescent="0.3">
      <c r="B35" s="260" t="s">
        <v>1219</v>
      </c>
      <c r="C35" s="702" t="s">
        <v>1220</v>
      </c>
      <c r="D35" s="716">
        <v>197.91488426999999</v>
      </c>
      <c r="E35" s="22">
        <v>0</v>
      </c>
      <c r="F35" s="22">
        <v>8.0000000000000002E-8</v>
      </c>
      <c r="G35" s="22"/>
      <c r="H35" s="717">
        <v>4.2820984100000006</v>
      </c>
      <c r="I35" s="716">
        <v>-5.0758040399999995</v>
      </c>
      <c r="J35" s="716"/>
      <c r="K35" s="716">
        <v>-2.21105149</v>
      </c>
      <c r="L35" s="716">
        <v>59992.959999999999</v>
      </c>
      <c r="M35" s="717">
        <v>53968.7</v>
      </c>
      <c r="N35" s="716">
        <v>0</v>
      </c>
      <c r="O35" s="717">
        <v>178.32989401</v>
      </c>
      <c r="P35" s="22">
        <v>15.29185655</v>
      </c>
      <c r="Q35" s="22">
        <v>4.2931337100000002</v>
      </c>
      <c r="R35" s="22">
        <v>0</v>
      </c>
      <c r="S35" s="837">
        <v>2.1329412326609347</v>
      </c>
    </row>
    <row r="36" spans="2:19" ht="33" x14ac:dyDescent="0.3">
      <c r="B36" s="260" t="s">
        <v>1221</v>
      </c>
      <c r="C36" s="702" t="s">
        <v>1222</v>
      </c>
      <c r="D36" s="716">
        <v>135.55286798000003</v>
      </c>
      <c r="E36" s="22">
        <v>0</v>
      </c>
      <c r="F36" s="22">
        <v>1.79825334</v>
      </c>
      <c r="G36" s="22"/>
      <c r="H36" s="717">
        <v>2.3645335099999998</v>
      </c>
      <c r="I36" s="716">
        <v>-1.3249894799999999</v>
      </c>
      <c r="J36" s="716"/>
      <c r="K36" s="716">
        <v>-1.07592665</v>
      </c>
      <c r="L36" s="716">
        <v>45221.69</v>
      </c>
      <c r="M36" s="717">
        <v>41221.730000000003</v>
      </c>
      <c r="N36" s="716">
        <v>0</v>
      </c>
      <c r="O36" s="717">
        <v>133.86497005000001</v>
      </c>
      <c r="P36" s="22">
        <v>1.6878979299999999</v>
      </c>
      <c r="Q36" s="22">
        <v>0</v>
      </c>
      <c r="R36" s="22">
        <v>0</v>
      </c>
      <c r="S36" s="837">
        <v>1.9198714615879422</v>
      </c>
    </row>
    <row r="37" spans="2:19" x14ac:dyDescent="0.3">
      <c r="B37" s="260" t="s">
        <v>1223</v>
      </c>
      <c r="C37" s="702" t="s">
        <v>1224</v>
      </c>
      <c r="D37" s="716">
        <v>89.622021529999998</v>
      </c>
      <c r="E37" s="22">
        <v>0</v>
      </c>
      <c r="F37" s="22">
        <v>0</v>
      </c>
      <c r="G37" s="22"/>
      <c r="H37" s="717">
        <v>1.6565101899999999</v>
      </c>
      <c r="I37" s="716">
        <v>-1.7678333099999999</v>
      </c>
      <c r="J37" s="716"/>
      <c r="K37" s="716">
        <v>-0.96628756000000005</v>
      </c>
      <c r="L37" s="716">
        <v>41578.97</v>
      </c>
      <c r="M37" s="717">
        <v>37665.35</v>
      </c>
      <c r="N37" s="716">
        <v>0</v>
      </c>
      <c r="O37" s="717">
        <v>88.711621530000002</v>
      </c>
      <c r="P37" s="22">
        <v>0.91039999999999999</v>
      </c>
      <c r="Q37" s="22">
        <v>0</v>
      </c>
      <c r="R37" s="22">
        <v>0</v>
      </c>
      <c r="S37" s="837">
        <v>0.50888995153867733</v>
      </c>
    </row>
    <row r="38" spans="2:19" x14ac:dyDescent="0.3">
      <c r="B38" s="260" t="s">
        <v>1225</v>
      </c>
      <c r="C38" s="702" t="s">
        <v>1226</v>
      </c>
      <c r="D38" s="716">
        <v>59.090124769999996</v>
      </c>
      <c r="E38" s="22">
        <v>0</v>
      </c>
      <c r="F38" s="22">
        <v>0</v>
      </c>
      <c r="G38" s="22"/>
      <c r="H38" s="717">
        <v>0</v>
      </c>
      <c r="I38" s="716">
        <v>-0.48005335999999998</v>
      </c>
      <c r="J38" s="716"/>
      <c r="K38" s="716">
        <v>0</v>
      </c>
      <c r="L38" s="716">
        <v>25482.46</v>
      </c>
      <c r="M38" s="717">
        <v>21506.799999999999</v>
      </c>
      <c r="N38" s="716">
        <v>0</v>
      </c>
      <c r="O38" s="717">
        <v>28.044157170000002</v>
      </c>
      <c r="P38" s="22">
        <v>28.159030640000001</v>
      </c>
      <c r="Q38" s="22">
        <v>2.8869369599999999</v>
      </c>
      <c r="R38" s="22">
        <v>0</v>
      </c>
      <c r="S38" s="837">
        <v>4.0894719460532292</v>
      </c>
    </row>
    <row r="39" spans="2:19" x14ac:dyDescent="0.3">
      <c r="B39" s="260" t="s">
        <v>1227</v>
      </c>
      <c r="C39" s="702" t="s">
        <v>1228</v>
      </c>
      <c r="D39" s="716">
        <v>83.950339669999991</v>
      </c>
      <c r="E39" s="22">
        <v>0</v>
      </c>
      <c r="F39" s="22">
        <v>0</v>
      </c>
      <c r="G39" s="22"/>
      <c r="H39" s="717">
        <v>0</v>
      </c>
      <c r="I39" s="716">
        <v>-0.53773590999999998</v>
      </c>
      <c r="J39" s="716"/>
      <c r="K39" s="716">
        <v>0</v>
      </c>
      <c r="L39" s="716">
        <v>11248.86</v>
      </c>
      <c r="M39" s="717">
        <v>9660.5499999999993</v>
      </c>
      <c r="N39" s="716">
        <v>0</v>
      </c>
      <c r="O39" s="717">
        <v>82.218393289999995</v>
      </c>
      <c r="P39" s="22">
        <v>0.55027402000000003</v>
      </c>
      <c r="Q39" s="22">
        <v>1.1816723600000001</v>
      </c>
      <c r="R39" s="22">
        <v>0</v>
      </c>
      <c r="S39" s="837">
        <v>2.3699999997176904</v>
      </c>
    </row>
    <row r="40" spans="2:19" ht="33" x14ac:dyDescent="0.3">
      <c r="B40" s="260" t="s">
        <v>1229</v>
      </c>
      <c r="C40" s="702" t="s">
        <v>1230</v>
      </c>
      <c r="D40" s="716">
        <v>23.86386323</v>
      </c>
      <c r="E40" s="22">
        <v>0</v>
      </c>
      <c r="F40" s="22">
        <v>0</v>
      </c>
      <c r="G40" s="22"/>
      <c r="H40" s="717">
        <v>0</v>
      </c>
      <c r="I40" s="716">
        <v>-0.23179745000000002</v>
      </c>
      <c r="J40" s="716"/>
      <c r="K40" s="716">
        <v>0</v>
      </c>
      <c r="L40" s="716">
        <v>2534.69</v>
      </c>
      <c r="M40" s="717">
        <v>2297.7800000000002</v>
      </c>
      <c r="N40" s="716">
        <v>0</v>
      </c>
      <c r="O40" s="717">
        <v>23.611921030000001</v>
      </c>
      <c r="P40" s="22">
        <v>1.6944339999999999E-2</v>
      </c>
      <c r="Q40" s="22">
        <v>0.23499785999999998</v>
      </c>
      <c r="R40" s="22">
        <v>0</v>
      </c>
      <c r="S40" s="837">
        <v>1.4594242462141365</v>
      </c>
    </row>
    <row r="41" spans="2:19" x14ac:dyDescent="0.3">
      <c r="B41" s="260" t="s">
        <v>1231</v>
      </c>
      <c r="C41" s="703" t="s">
        <v>1232</v>
      </c>
      <c r="D41" s="716">
        <v>750.21291626000004</v>
      </c>
      <c r="E41" s="22">
        <v>0</v>
      </c>
      <c r="F41" s="22">
        <v>8.0500999999999999E-4</v>
      </c>
      <c r="G41" s="22"/>
      <c r="H41" s="717">
        <v>23.652271460000001</v>
      </c>
      <c r="I41" s="716">
        <v>-7.6084028799999999</v>
      </c>
      <c r="J41" s="716"/>
      <c r="K41" s="716">
        <v>-7.4351274400000005</v>
      </c>
      <c r="L41" s="716">
        <v>1004575.78</v>
      </c>
      <c r="M41" s="717">
        <v>0</v>
      </c>
      <c r="N41" s="716">
        <v>0</v>
      </c>
      <c r="O41" s="717">
        <v>257.06953274</v>
      </c>
      <c r="P41" s="22">
        <v>384.59633217000004</v>
      </c>
      <c r="Q41" s="22">
        <v>101.45405135</v>
      </c>
      <c r="R41" s="22">
        <v>7.093</v>
      </c>
      <c r="S41" s="837">
        <v>7.0399366378064547</v>
      </c>
    </row>
    <row r="42" spans="2:19" x14ac:dyDescent="0.3">
      <c r="B42" s="260" t="s">
        <v>1233</v>
      </c>
      <c r="C42" s="702" t="s">
        <v>1234</v>
      </c>
      <c r="D42" s="716">
        <v>710.22517907999998</v>
      </c>
      <c r="E42" s="22">
        <v>0</v>
      </c>
      <c r="F42" s="22">
        <v>8.3399999999999998E-6</v>
      </c>
      <c r="G42" s="22"/>
      <c r="H42" s="717">
        <v>23.652271460000001</v>
      </c>
      <c r="I42" s="716">
        <v>-7.6010281999999991</v>
      </c>
      <c r="J42" s="716"/>
      <c r="K42" s="716">
        <v>-7.4351274400000005</v>
      </c>
      <c r="L42" s="716">
        <v>825143.01</v>
      </c>
      <c r="M42" s="717">
        <v>0</v>
      </c>
      <c r="N42" s="716">
        <v>0</v>
      </c>
      <c r="O42" s="717">
        <v>232.11583198000002</v>
      </c>
      <c r="P42" s="22">
        <v>374.28926217000003</v>
      </c>
      <c r="Q42" s="22">
        <v>96.727084930000004</v>
      </c>
      <c r="R42" s="22">
        <v>7.093</v>
      </c>
      <c r="S42" s="837">
        <v>7.1199323097667957</v>
      </c>
    </row>
    <row r="43" spans="2:19" x14ac:dyDescent="0.3">
      <c r="B43" s="260" t="s">
        <v>1235</v>
      </c>
      <c r="C43" s="702" t="s">
        <v>1236</v>
      </c>
      <c r="D43" s="716">
        <v>528.79227901000002</v>
      </c>
      <c r="E43" s="22">
        <v>0</v>
      </c>
      <c r="F43" s="22">
        <v>3.1099999999999999E-6</v>
      </c>
      <c r="G43" s="22"/>
      <c r="H43" s="717">
        <v>12.029310580000001</v>
      </c>
      <c r="I43" s="716">
        <v>-1.0403568299999999</v>
      </c>
      <c r="J43" s="716"/>
      <c r="K43" s="716">
        <v>-0.9249369300000001</v>
      </c>
      <c r="L43" s="716">
        <v>468473.43</v>
      </c>
      <c r="M43" s="717">
        <v>0</v>
      </c>
      <c r="N43" s="716">
        <v>0</v>
      </c>
      <c r="O43" s="717">
        <v>146.93992226</v>
      </c>
      <c r="P43" s="22">
        <v>295.67109349999998</v>
      </c>
      <c r="Q43" s="22">
        <v>79.088263249999997</v>
      </c>
      <c r="R43" s="22">
        <v>7.093</v>
      </c>
      <c r="S43" s="837">
        <v>7.58</v>
      </c>
    </row>
    <row r="44" spans="2:19" ht="33" x14ac:dyDescent="0.3">
      <c r="B44" s="260" t="s">
        <v>1237</v>
      </c>
      <c r="C44" s="702" t="s">
        <v>1238</v>
      </c>
      <c r="D44" s="716">
        <v>8.0693515700000003</v>
      </c>
      <c r="E44" s="22">
        <v>0</v>
      </c>
      <c r="F44" s="22">
        <v>7.9666999999999997E-4</v>
      </c>
      <c r="G44" s="22"/>
      <c r="H44" s="717">
        <v>0</v>
      </c>
      <c r="I44" s="716">
        <v>-2.9112399999999998E-3</v>
      </c>
      <c r="J44" s="716"/>
      <c r="K44" s="716">
        <v>0</v>
      </c>
      <c r="L44" s="716">
        <v>13584.61</v>
      </c>
      <c r="M44" s="717">
        <v>0</v>
      </c>
      <c r="N44" s="716">
        <v>0</v>
      </c>
      <c r="O44" s="717">
        <v>3.1673851499999999</v>
      </c>
      <c r="P44" s="22">
        <v>0.17499999999999999</v>
      </c>
      <c r="Q44" s="22">
        <v>4.7269664200000001</v>
      </c>
      <c r="R44" s="22">
        <v>0</v>
      </c>
      <c r="S44" s="837">
        <v>10.14</v>
      </c>
    </row>
    <row r="45" spans="2:19" x14ac:dyDescent="0.3">
      <c r="B45" s="260" t="s">
        <v>1239</v>
      </c>
      <c r="C45" s="702" t="s">
        <v>1240</v>
      </c>
      <c r="D45" s="716">
        <v>31.918385609999998</v>
      </c>
      <c r="E45" s="22">
        <v>0</v>
      </c>
      <c r="F45" s="22">
        <v>0</v>
      </c>
      <c r="G45" s="22"/>
      <c r="H45" s="717">
        <v>0</v>
      </c>
      <c r="I45" s="716">
        <v>-4.4634399999999999E-3</v>
      </c>
      <c r="J45" s="716"/>
      <c r="K45" s="716">
        <v>0</v>
      </c>
      <c r="L45" s="716">
        <v>165848.16</v>
      </c>
      <c r="M45" s="717">
        <v>0</v>
      </c>
      <c r="N45" s="716">
        <v>0</v>
      </c>
      <c r="O45" s="717">
        <v>21.786315609999999</v>
      </c>
      <c r="P45" s="22">
        <v>10.132070000000001</v>
      </c>
      <c r="Q45" s="22">
        <v>0</v>
      </c>
      <c r="R45" s="22">
        <v>0</v>
      </c>
      <c r="S45" s="837">
        <v>4.3899999999999997</v>
      </c>
    </row>
    <row r="46" spans="2:19" ht="49.5" x14ac:dyDescent="0.3">
      <c r="B46" s="260" t="s">
        <v>834</v>
      </c>
      <c r="C46" s="703" t="s">
        <v>1241</v>
      </c>
      <c r="D46" s="716">
        <v>34.189634599999998</v>
      </c>
      <c r="E46" s="22">
        <v>0</v>
      </c>
      <c r="F46" s="22">
        <v>0</v>
      </c>
      <c r="G46" s="22"/>
      <c r="H46" s="717">
        <v>0</v>
      </c>
      <c r="I46" s="716">
        <v>-4.9902920000000003E-2</v>
      </c>
      <c r="J46" s="716"/>
      <c r="K46" s="716">
        <v>0</v>
      </c>
      <c r="L46" s="716">
        <v>30274.880000000001</v>
      </c>
      <c r="M46" s="717">
        <v>0</v>
      </c>
      <c r="N46" s="716">
        <v>0</v>
      </c>
      <c r="O46" s="717">
        <v>17.03764374</v>
      </c>
      <c r="P46" s="22">
        <v>6.64687509</v>
      </c>
      <c r="Q46" s="22">
        <v>5.7335631600000001</v>
      </c>
      <c r="R46" s="22">
        <v>4.7715526100000005</v>
      </c>
      <c r="S46" s="837">
        <v>6.9194801585390442</v>
      </c>
    </row>
    <row r="47" spans="2:19" x14ac:dyDescent="0.3">
      <c r="B47" s="260" t="s">
        <v>1242</v>
      </c>
      <c r="C47" s="703" t="s">
        <v>1243</v>
      </c>
      <c r="D47" s="716">
        <v>174.68812273</v>
      </c>
      <c r="E47" s="22">
        <v>0</v>
      </c>
      <c r="F47" s="22">
        <v>1.6003E-3</v>
      </c>
      <c r="G47" s="22"/>
      <c r="H47" s="717">
        <v>17.4834599</v>
      </c>
      <c r="I47" s="716">
        <v>-1.5203956299999994</v>
      </c>
      <c r="J47" s="716"/>
      <c r="K47" s="716">
        <v>-6.5517509699999996</v>
      </c>
      <c r="L47" s="716">
        <v>52772.43</v>
      </c>
      <c r="M47" s="717">
        <v>44324.14</v>
      </c>
      <c r="N47" s="716">
        <v>0</v>
      </c>
      <c r="O47" s="717">
        <v>154.39719614000001</v>
      </c>
      <c r="P47" s="22">
        <v>13.1463479</v>
      </c>
      <c r="Q47" s="22">
        <v>6.8614242900000004</v>
      </c>
      <c r="R47" s="22">
        <v>0.28315440000000003</v>
      </c>
      <c r="S47" s="837">
        <v>2.324350569967339</v>
      </c>
    </row>
    <row r="48" spans="2:19" x14ac:dyDescent="0.3">
      <c r="B48" s="260" t="s">
        <v>1244</v>
      </c>
      <c r="C48" s="702" t="s">
        <v>1245</v>
      </c>
      <c r="D48" s="716">
        <v>104.87618446000002</v>
      </c>
      <c r="E48" s="22">
        <v>0</v>
      </c>
      <c r="F48" s="22">
        <v>0</v>
      </c>
      <c r="G48" s="22"/>
      <c r="H48" s="717">
        <v>13.91295176</v>
      </c>
      <c r="I48" s="716">
        <v>1.2354144100000006</v>
      </c>
      <c r="J48" s="716"/>
      <c r="K48" s="716">
        <v>-4.0331767300000001</v>
      </c>
      <c r="L48" s="716">
        <v>23326.51</v>
      </c>
      <c r="M48" s="717">
        <v>19592.12</v>
      </c>
      <c r="N48" s="716">
        <v>0</v>
      </c>
      <c r="O48" s="717">
        <v>98.043404120000019</v>
      </c>
      <c r="P48" s="22">
        <v>3.9857567200000004</v>
      </c>
      <c r="Q48" s="22">
        <v>2.5638692200000004</v>
      </c>
      <c r="R48" s="22">
        <v>0.28315440000000003</v>
      </c>
      <c r="S48" s="837">
        <v>2.0066672482403924</v>
      </c>
    </row>
    <row r="49" spans="2:19" x14ac:dyDescent="0.3">
      <c r="B49" s="260" t="s">
        <v>1246</v>
      </c>
      <c r="C49" s="702" t="s">
        <v>1247</v>
      </c>
      <c r="D49" s="716">
        <v>17.053425100000002</v>
      </c>
      <c r="E49" s="22">
        <v>0</v>
      </c>
      <c r="F49" s="22">
        <v>1.6003E-3</v>
      </c>
      <c r="G49" s="22"/>
      <c r="H49" s="717">
        <v>1.1276841899999999</v>
      </c>
      <c r="I49" s="716">
        <v>-1.1262633500000001</v>
      </c>
      <c r="J49" s="716"/>
      <c r="K49" s="716">
        <v>-1.10148672</v>
      </c>
      <c r="L49" s="716">
        <v>9599.74</v>
      </c>
      <c r="M49" s="717">
        <v>8062.92</v>
      </c>
      <c r="N49" s="716">
        <v>0</v>
      </c>
      <c r="O49" s="717">
        <v>11.272237960000002</v>
      </c>
      <c r="P49" s="22">
        <v>4.8718849999999998</v>
      </c>
      <c r="Q49" s="22">
        <v>0.90930213999999998</v>
      </c>
      <c r="R49" s="22">
        <v>0</v>
      </c>
      <c r="S49" s="837">
        <v>3.7</v>
      </c>
    </row>
    <row r="50" spans="2:19" ht="33" x14ac:dyDescent="0.3">
      <c r="B50" s="260" t="s">
        <v>1248</v>
      </c>
      <c r="C50" s="702" t="s">
        <v>1249</v>
      </c>
      <c r="D50" s="716">
        <v>52.758513170000001</v>
      </c>
      <c r="E50" s="22">
        <v>0</v>
      </c>
      <c r="F50" s="22">
        <v>0</v>
      </c>
      <c r="G50" s="22"/>
      <c r="H50" s="717">
        <v>2.4428239500000002</v>
      </c>
      <c r="I50" s="716">
        <v>-1.62954669</v>
      </c>
      <c r="J50" s="716"/>
      <c r="K50" s="716">
        <v>-1.4170875199999999</v>
      </c>
      <c r="L50" s="716">
        <v>19846.18</v>
      </c>
      <c r="M50" s="717">
        <v>16669.099999999999</v>
      </c>
      <c r="N50" s="716">
        <v>0</v>
      </c>
      <c r="O50" s="717">
        <v>45.081554060000002</v>
      </c>
      <c r="P50" s="22">
        <v>4.2887061800000001</v>
      </c>
      <c r="Q50" s="22">
        <v>3.3882529300000002</v>
      </c>
      <c r="R50" s="22">
        <v>0</v>
      </c>
      <c r="S50" s="837">
        <v>2.5072062089652705</v>
      </c>
    </row>
    <row r="51" spans="2:19" ht="33" x14ac:dyDescent="0.3">
      <c r="B51" s="260" t="s">
        <v>1250</v>
      </c>
      <c r="C51" s="703" t="s">
        <v>1251</v>
      </c>
      <c r="D51" s="716">
        <v>911.58764717999998</v>
      </c>
      <c r="E51" s="22">
        <v>0</v>
      </c>
      <c r="F51" s="22">
        <v>0</v>
      </c>
      <c r="G51" s="22"/>
      <c r="H51" s="717">
        <v>11.272204949999999</v>
      </c>
      <c r="I51" s="716">
        <v>-17.45399068</v>
      </c>
      <c r="J51" s="716"/>
      <c r="K51" s="716">
        <v>-8.3367263400000002</v>
      </c>
      <c r="L51" s="716">
        <v>113215.71</v>
      </c>
      <c r="M51" s="717">
        <v>0</v>
      </c>
      <c r="N51" s="716">
        <v>0</v>
      </c>
      <c r="O51" s="717">
        <v>754.47145337999996</v>
      </c>
      <c r="P51" s="22">
        <v>128.41109255000001</v>
      </c>
      <c r="Q51" s="22">
        <v>23.16759841</v>
      </c>
      <c r="R51" s="22">
        <v>5.5375028400000001</v>
      </c>
      <c r="S51" s="837">
        <v>3.0786575781010357</v>
      </c>
    </row>
    <row r="52" spans="2:19" x14ac:dyDescent="0.3">
      <c r="B52" s="260" t="s">
        <v>1252</v>
      </c>
      <c r="C52" s="703" t="s">
        <v>1253</v>
      </c>
      <c r="D52" s="716">
        <v>449.02841619000003</v>
      </c>
      <c r="E52" s="22">
        <v>0</v>
      </c>
      <c r="F52" s="22">
        <v>0</v>
      </c>
      <c r="G52" s="22"/>
      <c r="H52" s="717">
        <v>1.3809752099999999</v>
      </c>
      <c r="I52" s="716">
        <v>-1.8742521699999999</v>
      </c>
      <c r="J52" s="716"/>
      <c r="K52" s="716">
        <v>-1.3105035600000001</v>
      </c>
      <c r="L52" s="716">
        <v>313713.82</v>
      </c>
      <c r="M52" s="717">
        <v>100688.77</v>
      </c>
      <c r="N52" s="716">
        <v>0</v>
      </c>
      <c r="O52" s="717">
        <v>125.6825216</v>
      </c>
      <c r="P52" s="22">
        <v>217.88755823</v>
      </c>
      <c r="Q52" s="22">
        <v>105.45833636</v>
      </c>
      <c r="R52" s="22">
        <v>0</v>
      </c>
      <c r="S52" s="837">
        <v>6.911259032728255</v>
      </c>
    </row>
    <row r="53" spans="2:19" ht="33" x14ac:dyDescent="0.3">
      <c r="B53" s="260" t="s">
        <v>1254</v>
      </c>
      <c r="C53" s="702" t="s">
        <v>1255</v>
      </c>
      <c r="D53" s="716">
        <v>27.75015204</v>
      </c>
      <c r="E53" s="22">
        <v>0</v>
      </c>
      <c r="F53" s="22">
        <v>0</v>
      </c>
      <c r="G53" s="22"/>
      <c r="H53" s="717">
        <v>0.43077018</v>
      </c>
      <c r="I53" s="716">
        <v>-0.59515907999999995</v>
      </c>
      <c r="J53" s="716"/>
      <c r="K53" s="716">
        <v>-0.40061332999999999</v>
      </c>
      <c r="L53" s="716">
        <v>18353.97</v>
      </c>
      <c r="M53" s="717">
        <v>7298.39</v>
      </c>
      <c r="N53" s="716">
        <v>0</v>
      </c>
      <c r="O53" s="717">
        <v>21.558733119999999</v>
      </c>
      <c r="P53" s="22">
        <v>2.90104271</v>
      </c>
      <c r="Q53" s="22">
        <v>3.2903762099999998</v>
      </c>
      <c r="R53" s="22">
        <v>0</v>
      </c>
      <c r="S53" s="837">
        <v>3.36</v>
      </c>
    </row>
    <row r="54" spans="2:19" x14ac:dyDescent="0.3">
      <c r="B54" s="260" t="s">
        <v>1256</v>
      </c>
      <c r="C54" s="702" t="s">
        <v>1257</v>
      </c>
      <c r="D54" s="716">
        <v>324.91865094000002</v>
      </c>
      <c r="E54" s="22">
        <v>0</v>
      </c>
      <c r="F54" s="22">
        <v>0</v>
      </c>
      <c r="G54" s="22"/>
      <c r="H54" s="717">
        <v>0.95020503000000001</v>
      </c>
      <c r="I54" s="716">
        <v>-1.1523345199999999</v>
      </c>
      <c r="J54" s="716"/>
      <c r="K54" s="716">
        <v>-0.90989023000000002</v>
      </c>
      <c r="L54" s="716">
        <v>275129.52</v>
      </c>
      <c r="M54" s="717">
        <v>80603.61</v>
      </c>
      <c r="N54" s="716">
        <v>0</v>
      </c>
      <c r="O54" s="717">
        <v>62.196018770000002</v>
      </c>
      <c r="P54" s="22">
        <v>165.41588605999999</v>
      </c>
      <c r="Q54" s="22">
        <v>97.306746110000006</v>
      </c>
      <c r="R54" s="22">
        <v>0</v>
      </c>
      <c r="S54" s="837">
        <v>7.7207135607245974</v>
      </c>
    </row>
    <row r="55" spans="2:19" x14ac:dyDescent="0.3">
      <c r="B55" s="260" t="s">
        <v>1258</v>
      </c>
      <c r="C55" s="702" t="s">
        <v>1259</v>
      </c>
      <c r="D55" s="716">
        <v>2.2282046099999997</v>
      </c>
      <c r="E55" s="22">
        <v>0</v>
      </c>
      <c r="F55" s="22">
        <v>0</v>
      </c>
      <c r="G55" s="22"/>
      <c r="H55" s="717">
        <v>0</v>
      </c>
      <c r="I55" s="716">
        <v>-3.1131399999999999E-3</v>
      </c>
      <c r="J55" s="716"/>
      <c r="K55" s="716">
        <v>0</v>
      </c>
      <c r="L55" s="716">
        <v>1592.73</v>
      </c>
      <c r="M55" s="717">
        <v>452.45</v>
      </c>
      <c r="N55" s="716">
        <v>0</v>
      </c>
      <c r="O55" s="717">
        <v>2.2282046099999997</v>
      </c>
      <c r="P55" s="22">
        <v>0</v>
      </c>
      <c r="Q55" s="22">
        <v>0</v>
      </c>
      <c r="R55" s="22">
        <v>0</v>
      </c>
      <c r="S55" s="837">
        <v>1.2270129981465214</v>
      </c>
    </row>
    <row r="56" spans="2:19" ht="33" x14ac:dyDescent="0.3">
      <c r="B56" s="260" t="s">
        <v>1260</v>
      </c>
      <c r="C56" s="702" t="s">
        <v>1261</v>
      </c>
      <c r="D56" s="716">
        <v>93.940547690000002</v>
      </c>
      <c r="E56" s="22">
        <v>0</v>
      </c>
      <c r="F56" s="22">
        <v>0</v>
      </c>
      <c r="G56" s="22"/>
      <c r="H56" s="717">
        <v>0</v>
      </c>
      <c r="I56" s="716">
        <v>-0.12358178</v>
      </c>
      <c r="J56" s="716"/>
      <c r="K56" s="716">
        <v>0</v>
      </c>
      <c r="L56" s="716">
        <v>18458.25</v>
      </c>
      <c r="M56" s="717">
        <v>12241.76</v>
      </c>
      <c r="N56" s="716">
        <v>0</v>
      </c>
      <c r="O56" s="717">
        <v>39.583704189999999</v>
      </c>
      <c r="P56" s="22">
        <v>49.495629460000004</v>
      </c>
      <c r="Q56" s="22">
        <v>4.8612140400000001</v>
      </c>
      <c r="R56" s="22">
        <v>0</v>
      </c>
      <c r="S56" s="837">
        <v>5.3070749899307925</v>
      </c>
    </row>
    <row r="57" spans="2:19" x14ac:dyDescent="0.3">
      <c r="B57" s="260" t="s">
        <v>1262</v>
      </c>
      <c r="C57" s="702" t="s">
        <v>1263</v>
      </c>
      <c r="D57" s="716">
        <v>0.19086090999999999</v>
      </c>
      <c r="E57" s="22">
        <v>0</v>
      </c>
      <c r="F57" s="22">
        <v>0</v>
      </c>
      <c r="G57" s="22"/>
      <c r="H57" s="717">
        <v>0</v>
      </c>
      <c r="I57" s="716">
        <v>-6.3650000000000002E-5</v>
      </c>
      <c r="J57" s="716"/>
      <c r="K57" s="716">
        <v>0</v>
      </c>
      <c r="L57" s="716">
        <v>179.35</v>
      </c>
      <c r="M57" s="717">
        <v>92.56</v>
      </c>
      <c r="N57" s="716">
        <v>0</v>
      </c>
      <c r="O57" s="717">
        <v>0.11586091</v>
      </c>
      <c r="P57" s="22">
        <v>7.4999999999999997E-2</v>
      </c>
      <c r="Q57" s="22">
        <v>0</v>
      </c>
      <c r="R57" s="22">
        <v>0</v>
      </c>
      <c r="S57" s="837">
        <v>3.32</v>
      </c>
    </row>
    <row r="58" spans="2:19" ht="33" x14ac:dyDescent="0.3">
      <c r="B58" s="260" t="s">
        <v>1264</v>
      </c>
      <c r="C58" s="703" t="s">
        <v>1265</v>
      </c>
      <c r="D58" s="716">
        <v>25.40290478</v>
      </c>
      <c r="E58" s="22">
        <v>0</v>
      </c>
      <c r="F58" s="22">
        <v>0</v>
      </c>
      <c r="G58" s="22"/>
      <c r="H58" s="717">
        <v>2.30781E-3</v>
      </c>
      <c r="I58" s="716">
        <v>-1.292247E-2</v>
      </c>
      <c r="J58" s="716"/>
      <c r="K58" s="716">
        <v>-5.1347999999999997E-4</v>
      </c>
      <c r="L58" s="716">
        <v>2898.62</v>
      </c>
      <c r="M58" s="717">
        <v>0</v>
      </c>
      <c r="N58" s="716">
        <v>0</v>
      </c>
      <c r="O58" s="717">
        <v>11.858159410000001</v>
      </c>
      <c r="P58" s="22">
        <v>7.0662286600000002</v>
      </c>
      <c r="Q58" s="22">
        <v>3.7745183300000003</v>
      </c>
      <c r="R58" s="22">
        <v>2.7039983799999998</v>
      </c>
      <c r="S58" s="837">
        <v>7.51</v>
      </c>
    </row>
    <row r="59" spans="2:19" x14ac:dyDescent="0.3">
      <c r="B59" s="260" t="s">
        <v>1266</v>
      </c>
      <c r="C59" s="703" t="s">
        <v>1267</v>
      </c>
      <c r="D59" s="716">
        <v>2232.0249944299999</v>
      </c>
      <c r="E59" s="22">
        <v>0</v>
      </c>
      <c r="F59" s="22">
        <v>34.980002809999995</v>
      </c>
      <c r="G59" s="22"/>
      <c r="H59" s="717">
        <v>117.30176579</v>
      </c>
      <c r="I59" s="716">
        <v>-20.623110020000002</v>
      </c>
      <c r="J59" s="716"/>
      <c r="K59" s="716">
        <v>-18.40974649</v>
      </c>
      <c r="L59" s="716">
        <v>31036.9</v>
      </c>
      <c r="M59" s="717">
        <v>0</v>
      </c>
      <c r="N59" s="716">
        <v>0</v>
      </c>
      <c r="O59" s="717">
        <v>1665.04065098</v>
      </c>
      <c r="P59" s="22">
        <v>212.11366836000002</v>
      </c>
      <c r="Q59" s="22">
        <v>246.50366553999999</v>
      </c>
      <c r="R59" s="22">
        <v>108.36700954999999</v>
      </c>
      <c r="S59" s="837">
        <v>5.6169595529138183</v>
      </c>
    </row>
    <row r="60" spans="2:19" ht="49.5" x14ac:dyDescent="0.3">
      <c r="B60" s="260" t="s">
        <v>1268</v>
      </c>
      <c r="C60" s="704" t="s">
        <v>1269</v>
      </c>
      <c r="D60" s="716">
        <v>12684.966294020001</v>
      </c>
      <c r="E60" s="22">
        <v>0</v>
      </c>
      <c r="F60" s="22">
        <v>29.105539780000001</v>
      </c>
      <c r="G60" s="22"/>
      <c r="H60" s="717">
        <v>98.454907239999997</v>
      </c>
      <c r="I60" s="716">
        <v>-71.062011639999994</v>
      </c>
      <c r="J60" s="716"/>
      <c r="K60" s="716">
        <v>-54.468975630000003</v>
      </c>
      <c r="L60" s="716">
        <v>48339.72</v>
      </c>
      <c r="M60" s="717">
        <v>1545.11</v>
      </c>
      <c r="N60" s="716">
        <v>0</v>
      </c>
      <c r="O60" s="717">
        <v>7743.9034478500007</v>
      </c>
      <c r="P60" s="22">
        <v>2352.6558573900002</v>
      </c>
      <c r="Q60" s="22">
        <v>575.59872644000006</v>
      </c>
      <c r="R60" s="22">
        <v>2012.8082623399998</v>
      </c>
      <c r="S60" s="837">
        <v>8.7657017271586977</v>
      </c>
    </row>
    <row r="61" spans="2:19" ht="33" x14ac:dyDescent="0.3">
      <c r="B61" s="260" t="s">
        <v>1270</v>
      </c>
      <c r="C61" s="703" t="s">
        <v>1271</v>
      </c>
      <c r="D61" s="716">
        <v>9991.2312963600016</v>
      </c>
      <c r="E61" s="22">
        <v>0</v>
      </c>
      <c r="F61" s="22">
        <v>25.192254869999999</v>
      </c>
      <c r="G61" s="22"/>
      <c r="H61" s="717">
        <v>43.612350210000002</v>
      </c>
      <c r="I61" s="716">
        <v>-37.464971759999997</v>
      </c>
      <c r="J61" s="716"/>
      <c r="K61" s="716">
        <v>-29.539494380000001</v>
      </c>
      <c r="L61" s="716">
        <v>11791.31</v>
      </c>
      <c r="M61" s="717">
        <v>0</v>
      </c>
      <c r="N61" s="716">
        <v>0</v>
      </c>
      <c r="O61" s="717">
        <v>5364.1352384800002</v>
      </c>
      <c r="P61" s="22">
        <v>2095.7956404500001</v>
      </c>
      <c r="Q61" s="22">
        <v>536.05395068999997</v>
      </c>
      <c r="R61" s="22">
        <v>1995.24646674</v>
      </c>
      <c r="S61" s="837">
        <v>10.477796451026739</v>
      </c>
    </row>
    <row r="62" spans="2:19" ht="33" x14ac:dyDescent="0.3">
      <c r="B62" s="264" t="s">
        <v>1272</v>
      </c>
      <c r="C62" s="705" t="s">
        <v>1273</v>
      </c>
      <c r="D62" s="919">
        <v>2693.7349976600003</v>
      </c>
      <c r="E62" s="24">
        <v>0</v>
      </c>
      <c r="F62" s="24">
        <v>3.9132849100000002</v>
      </c>
      <c r="G62" s="24"/>
      <c r="H62" s="920">
        <v>54.842557030000002</v>
      </c>
      <c r="I62" s="920">
        <v>-33.597039879999997</v>
      </c>
      <c r="J62" s="920"/>
      <c r="K62" s="920">
        <v>-24.929481249999998</v>
      </c>
      <c r="L62" s="919">
        <v>36548.410000000003</v>
      </c>
      <c r="M62" s="920">
        <v>1545.11</v>
      </c>
      <c r="N62" s="919">
        <v>0</v>
      </c>
      <c r="O62" s="920">
        <v>2379.76820937</v>
      </c>
      <c r="P62" s="24">
        <v>256.86021693999999</v>
      </c>
      <c r="Q62" s="24">
        <v>39.544775749999999</v>
      </c>
      <c r="R62" s="24">
        <v>17.5617956</v>
      </c>
      <c r="S62" s="921">
        <v>2.4344442284694665</v>
      </c>
    </row>
    <row r="63" spans="2:19" s="81" customFormat="1" x14ac:dyDescent="0.25">
      <c r="B63" s="708" t="s">
        <v>1274</v>
      </c>
      <c r="C63" s="709" t="s">
        <v>172</v>
      </c>
      <c r="D63" s="922">
        <v>19243.358965050003</v>
      </c>
      <c r="E63" s="12">
        <v>0</v>
      </c>
      <c r="F63" s="12">
        <v>65.90820905999999</v>
      </c>
      <c r="G63" s="12"/>
      <c r="H63" s="923">
        <v>313.08865277999996</v>
      </c>
      <c r="I63" s="923">
        <v>-155.16940635</v>
      </c>
      <c r="J63" s="923"/>
      <c r="K63" s="923">
        <v>-119.37499681</v>
      </c>
      <c r="L63" s="922">
        <v>3059239.47</v>
      </c>
      <c r="M63" s="923">
        <v>1119290.55</v>
      </c>
      <c r="N63" s="922">
        <v>0</v>
      </c>
      <c r="O63" s="923">
        <v>12140.104789770001</v>
      </c>
      <c r="P63" s="12">
        <v>3794.7893141200002</v>
      </c>
      <c r="Q63" s="12">
        <v>1156.02788803</v>
      </c>
      <c r="R63" s="12">
        <v>2152.4369731300003</v>
      </c>
      <c r="S63" s="924">
        <v>7.4321641836066217</v>
      </c>
    </row>
    <row r="65" spans="2:13" x14ac:dyDescent="0.3">
      <c r="B65" s="699" t="s">
        <v>1275</v>
      </c>
    </row>
    <row r="66" spans="2:13" x14ac:dyDescent="0.3">
      <c r="B66" s="699" t="s">
        <v>1276</v>
      </c>
    </row>
    <row r="67" spans="2:13" x14ac:dyDescent="0.3">
      <c r="D67" s="285"/>
      <c r="E67" s="285"/>
      <c r="F67" s="285"/>
      <c r="G67" s="285"/>
      <c r="H67" s="285"/>
      <c r="I67" s="285"/>
      <c r="J67" s="285"/>
      <c r="K67" s="285"/>
      <c r="L67" s="285"/>
      <c r="M67" s="285"/>
    </row>
    <row r="68" spans="2:13" x14ac:dyDescent="0.3">
      <c r="D68" s="285"/>
      <c r="E68" s="285"/>
      <c r="F68" s="285"/>
      <c r="G68" s="285"/>
      <c r="H68" s="285"/>
      <c r="I68" s="285"/>
      <c r="J68" s="285"/>
      <c r="K68" s="285"/>
      <c r="L68" s="285"/>
      <c r="M68" s="285"/>
    </row>
    <row r="69" spans="2:13" x14ac:dyDescent="0.3">
      <c r="D69" s="285"/>
      <c r="E69" s="285"/>
      <c r="F69" s="285"/>
      <c r="G69" s="285"/>
      <c r="H69" s="285"/>
      <c r="I69" s="285"/>
      <c r="J69" s="285"/>
      <c r="K69" s="285"/>
      <c r="L69" s="285"/>
      <c r="M69" s="285"/>
    </row>
    <row r="70" spans="2:13" x14ac:dyDescent="0.3">
      <c r="D70" s="285"/>
      <c r="E70" s="285"/>
      <c r="F70" s="285"/>
      <c r="G70" s="285"/>
      <c r="H70" s="285"/>
      <c r="I70" s="285"/>
      <c r="J70" s="285"/>
      <c r="K70" s="285"/>
      <c r="L70" s="285"/>
      <c r="M70" s="285"/>
    </row>
    <row r="71" spans="2:13" x14ac:dyDescent="0.3">
      <c r="D71" s="285"/>
      <c r="E71" s="285"/>
      <c r="F71" s="285"/>
      <c r="G71" s="285"/>
      <c r="H71" s="285"/>
      <c r="I71" s="285"/>
      <c r="J71" s="285"/>
      <c r="K71" s="285"/>
      <c r="L71" s="285"/>
      <c r="M71" s="285"/>
    </row>
    <row r="72" spans="2:13" x14ac:dyDescent="0.3">
      <c r="D72" s="285"/>
      <c r="E72" s="285"/>
      <c r="F72" s="285"/>
      <c r="G72" s="285"/>
      <c r="H72" s="285"/>
      <c r="I72" s="285"/>
      <c r="J72" s="285"/>
      <c r="K72" s="285"/>
      <c r="L72" s="285"/>
      <c r="M72" s="285"/>
    </row>
    <row r="73" spans="2:13" x14ac:dyDescent="0.3">
      <c r="D73" s="285"/>
      <c r="E73" s="285"/>
      <c r="F73" s="285"/>
      <c r="G73" s="285"/>
      <c r="H73" s="285"/>
      <c r="I73" s="285"/>
      <c r="J73" s="285"/>
      <c r="K73" s="285"/>
      <c r="L73" s="285"/>
      <c r="M73" s="285"/>
    </row>
    <row r="74" spans="2:13" x14ac:dyDescent="0.3">
      <c r="D74" s="285"/>
      <c r="E74" s="285"/>
      <c r="F74" s="285"/>
      <c r="G74" s="285"/>
      <c r="H74" s="285"/>
      <c r="I74" s="285"/>
      <c r="J74" s="285"/>
      <c r="K74" s="285"/>
      <c r="L74" s="285"/>
      <c r="M74" s="285"/>
    </row>
    <row r="75" spans="2:13" x14ac:dyDescent="0.3">
      <c r="D75" s="285"/>
      <c r="E75" s="285"/>
      <c r="F75" s="285"/>
      <c r="G75" s="285"/>
      <c r="H75" s="285"/>
      <c r="I75" s="285"/>
      <c r="J75" s="285"/>
      <c r="K75" s="285"/>
      <c r="L75" s="285"/>
      <c r="M75" s="285"/>
    </row>
    <row r="76" spans="2:13" x14ac:dyDescent="0.3">
      <c r="D76" s="285"/>
      <c r="E76" s="285"/>
      <c r="F76" s="285"/>
      <c r="G76" s="285"/>
      <c r="H76" s="285"/>
      <c r="I76" s="285"/>
      <c r="J76" s="285"/>
      <c r="K76" s="285"/>
      <c r="L76" s="285"/>
      <c r="M76" s="285"/>
    </row>
    <row r="77" spans="2:13" x14ac:dyDescent="0.3">
      <c r="D77" s="285"/>
      <c r="E77" s="285"/>
      <c r="F77" s="285"/>
      <c r="G77" s="285"/>
      <c r="H77" s="285"/>
      <c r="I77" s="285"/>
      <c r="J77" s="285"/>
      <c r="K77" s="285"/>
      <c r="L77" s="285"/>
      <c r="M77" s="285"/>
    </row>
  </sheetData>
  <mergeCells count="9">
    <mergeCell ref="S6:S7"/>
    <mergeCell ref="C6:C7"/>
    <mergeCell ref="O6:O7"/>
    <mergeCell ref="P6:P7"/>
    <mergeCell ref="Q6:Q7"/>
    <mergeCell ref="R6:R7"/>
    <mergeCell ref="D6:H6"/>
    <mergeCell ref="I6:K6"/>
    <mergeCell ref="L6:M6"/>
  </mergeCells>
  <pageMargins left="0.7" right="0.7" top="0.75" bottom="0.75" header="0.3" footer="0.3"/>
  <pageSetup paperSize="9" scale="75"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1D0C0-93CF-48FB-941C-CD5F8DB44A70}">
  <sheetPr>
    <tabColor rgb="FFB1D7CD"/>
    <pageSetUpPr fitToPage="1"/>
  </sheetPr>
  <dimension ref="B2:S27"/>
  <sheetViews>
    <sheetView showGridLines="0" zoomScaleNormal="100" workbookViewId="0">
      <selection activeCell="F12" sqref="F12"/>
    </sheetView>
  </sheetViews>
  <sheetFormatPr baseColWidth="10" defaultColWidth="9.140625" defaultRowHeight="16.5" x14ac:dyDescent="0.3"/>
  <cols>
    <col min="1" max="1" width="5.7109375" style="4" customWidth="1"/>
    <col min="2" max="2" width="9.140625" style="4"/>
    <col min="3" max="3" width="40.7109375" style="4" customWidth="1"/>
    <col min="4" max="19" width="15.7109375" style="4" customWidth="1"/>
    <col min="20" max="16384" width="9.140625" style="4"/>
  </cols>
  <sheetData>
    <row r="2" spans="2:19" x14ac:dyDescent="0.3">
      <c r="B2" s="60" t="s">
        <v>1277</v>
      </c>
      <c r="L2" s="402"/>
    </row>
    <row r="3" spans="2:19" x14ac:dyDescent="0.3">
      <c r="B3" s="4" t="str">
        <f>Stichtag &amp; Einheit_Mio</f>
        <v>30.06.2024 - in Mio. €</v>
      </c>
    </row>
    <row r="5" spans="2:19" x14ac:dyDescent="0.3">
      <c r="B5" s="116"/>
      <c r="C5" s="116"/>
      <c r="D5" s="16" t="s">
        <v>136</v>
      </c>
      <c r="E5" s="16" t="s">
        <v>137</v>
      </c>
      <c r="F5" s="16" t="s">
        <v>138</v>
      </c>
      <c r="G5" s="16" t="s">
        <v>174</v>
      </c>
      <c r="H5" s="16" t="s">
        <v>175</v>
      </c>
      <c r="I5" s="16" t="s">
        <v>737</v>
      </c>
      <c r="J5" s="16" t="s">
        <v>738</v>
      </c>
      <c r="K5" s="16" t="s">
        <v>739</v>
      </c>
      <c r="L5" s="16" t="s">
        <v>740</v>
      </c>
      <c r="M5" s="16" t="s">
        <v>741</v>
      </c>
      <c r="N5" s="16" t="s">
        <v>742</v>
      </c>
      <c r="O5" s="16" t="s">
        <v>743</v>
      </c>
      <c r="P5" s="16" t="s">
        <v>744</v>
      </c>
      <c r="Q5" s="16" t="s">
        <v>745</v>
      </c>
      <c r="R5" s="16" t="s">
        <v>746</v>
      </c>
      <c r="S5" s="16" t="s">
        <v>909</v>
      </c>
    </row>
    <row r="6" spans="2:19" ht="17.25" customHeight="1" x14ac:dyDescent="0.3">
      <c r="B6" s="116"/>
      <c r="C6" s="116"/>
      <c r="D6" s="1057" t="s">
        <v>1278</v>
      </c>
      <c r="E6" s="1058"/>
      <c r="F6" s="1058"/>
      <c r="G6" s="1058"/>
      <c r="H6" s="1058"/>
      <c r="I6" s="1058"/>
      <c r="J6" s="1058"/>
      <c r="K6" s="1058"/>
      <c r="L6" s="1058"/>
      <c r="M6" s="1058"/>
      <c r="N6" s="1058"/>
      <c r="O6" s="1058"/>
      <c r="P6" s="1058"/>
      <c r="Q6" s="1058"/>
      <c r="R6" s="1058"/>
      <c r="S6" s="1058"/>
    </row>
    <row r="7" spans="2:19" ht="38.25" customHeight="1" x14ac:dyDescent="0.3">
      <c r="B7" s="116"/>
      <c r="C7" s="1055" t="s">
        <v>1279</v>
      </c>
      <c r="D7" s="976" t="s">
        <v>1280</v>
      </c>
      <c r="E7" s="976"/>
      <c r="F7" s="976"/>
      <c r="G7" s="976"/>
      <c r="H7" s="976"/>
      <c r="I7" s="976"/>
      <c r="J7" s="976"/>
      <c r="K7" s="975" t="s">
        <v>1281</v>
      </c>
      <c r="L7" s="975"/>
      <c r="M7" s="975"/>
      <c r="N7" s="975"/>
      <c r="O7" s="975"/>
      <c r="P7" s="975"/>
      <c r="Q7" s="975"/>
      <c r="R7" s="976" t="s">
        <v>1282</v>
      </c>
      <c r="S7" s="976"/>
    </row>
    <row r="8" spans="2:19" ht="99" x14ac:dyDescent="0.3">
      <c r="B8" s="254"/>
      <c r="C8" s="1056"/>
      <c r="D8" s="710"/>
      <c r="E8" s="255" t="s">
        <v>1283</v>
      </c>
      <c r="F8" s="15" t="s">
        <v>1284</v>
      </c>
      <c r="G8" s="15" t="s">
        <v>1285</v>
      </c>
      <c r="H8" s="513" t="s">
        <v>1286</v>
      </c>
      <c r="I8" s="513" t="s">
        <v>1287</v>
      </c>
      <c r="J8" s="711" t="s">
        <v>1288</v>
      </c>
      <c r="K8" s="718" t="s">
        <v>243</v>
      </c>
      <c r="L8" s="78" t="s">
        <v>245</v>
      </c>
      <c r="M8" s="78" t="s">
        <v>247</v>
      </c>
      <c r="N8" s="78" t="s">
        <v>251</v>
      </c>
      <c r="O8" s="78" t="s">
        <v>256</v>
      </c>
      <c r="P8" s="78" t="s">
        <v>260</v>
      </c>
      <c r="Q8" s="711" t="s">
        <v>262</v>
      </c>
      <c r="R8" s="719"/>
      <c r="S8" s="720" t="s">
        <v>1289</v>
      </c>
    </row>
    <row r="9" spans="2:19" x14ac:dyDescent="0.3">
      <c r="B9" s="257" t="s">
        <v>418</v>
      </c>
      <c r="C9" s="700" t="s">
        <v>1290</v>
      </c>
      <c r="D9" s="712">
        <v>12335.724855340013</v>
      </c>
      <c r="E9" s="287">
        <v>1093.0734225604265</v>
      </c>
      <c r="F9" s="287">
        <v>271.70830843789099</v>
      </c>
      <c r="G9" s="287">
        <v>72.03313877716576</v>
      </c>
      <c r="H9" s="287">
        <v>13.915984380000001</v>
      </c>
      <c r="I9" s="287">
        <v>4.4682062900000004</v>
      </c>
      <c r="J9" s="713">
        <v>14.44266498</v>
      </c>
      <c r="K9" s="712">
        <v>371.83425087213834</v>
      </c>
      <c r="L9" s="287">
        <v>571.18361378524412</v>
      </c>
      <c r="M9" s="287">
        <v>148.04371363304409</v>
      </c>
      <c r="N9" s="287">
        <v>105.1103623736698</v>
      </c>
      <c r="O9" s="287">
        <v>94.44128204550438</v>
      </c>
      <c r="P9" s="287">
        <v>65.067589968716774</v>
      </c>
      <c r="Q9" s="713">
        <v>102.86909605716573</v>
      </c>
      <c r="R9" s="712">
        <v>10877.174946604529</v>
      </c>
      <c r="S9" s="713">
        <v>10.96144741</v>
      </c>
    </row>
    <row r="10" spans="2:19" ht="33" x14ac:dyDescent="0.3">
      <c r="B10" s="697" t="s">
        <v>508</v>
      </c>
      <c r="C10" s="701" t="s">
        <v>1291</v>
      </c>
      <c r="D10" s="714">
        <v>2171.6624023099998</v>
      </c>
      <c r="E10" s="698">
        <v>53.765128327616722</v>
      </c>
      <c r="F10" s="698">
        <v>21.577897995925468</v>
      </c>
      <c r="G10" s="698">
        <v>5.9827716607728298</v>
      </c>
      <c r="H10" s="698">
        <v>0</v>
      </c>
      <c r="I10" s="698">
        <v>0</v>
      </c>
      <c r="J10" s="715">
        <v>0</v>
      </c>
      <c r="K10" s="714">
        <v>4.9990821878196057</v>
      </c>
      <c r="L10" s="698">
        <v>32.407956645271994</v>
      </c>
      <c r="M10" s="698">
        <v>16.35808949452511</v>
      </c>
      <c r="N10" s="698">
        <v>11.807443061765049</v>
      </c>
      <c r="O10" s="698">
        <v>4.8840370189027063</v>
      </c>
      <c r="P10" s="698">
        <v>4.4237743852577136</v>
      </c>
      <c r="Q10" s="715">
        <v>5.9827716607728298</v>
      </c>
      <c r="R10" s="714">
        <v>2090.7992478556848</v>
      </c>
      <c r="S10" s="715">
        <v>0.46264353000000003</v>
      </c>
    </row>
    <row r="11" spans="2:19" ht="33" x14ac:dyDescent="0.3">
      <c r="B11" s="259" t="s">
        <v>764</v>
      </c>
      <c r="C11" s="701" t="s">
        <v>1292</v>
      </c>
      <c r="D11" s="716">
        <v>10164.062453030012</v>
      </c>
      <c r="E11" s="22">
        <v>1039.3082942328099</v>
      </c>
      <c r="F11" s="22">
        <v>250.13041043196549</v>
      </c>
      <c r="G11" s="22">
        <v>66.05036711639292</v>
      </c>
      <c r="H11" s="22">
        <v>13.915984380000001</v>
      </c>
      <c r="I11" s="22">
        <v>4.4682062900000004</v>
      </c>
      <c r="J11" s="717">
        <v>14.44266498</v>
      </c>
      <c r="K11" s="716">
        <v>366.83516868431877</v>
      </c>
      <c r="L11" s="22">
        <v>538.77565713997217</v>
      </c>
      <c r="M11" s="22">
        <v>131.68562413851899</v>
      </c>
      <c r="N11" s="22">
        <v>93.302919311904759</v>
      </c>
      <c r="O11" s="22">
        <v>89.557245026601692</v>
      </c>
      <c r="P11" s="22">
        <v>60.643815583459059</v>
      </c>
      <c r="Q11" s="717">
        <v>96.886324396392922</v>
      </c>
      <c r="R11" s="716">
        <v>8786.3756987488432</v>
      </c>
      <c r="S11" s="717">
        <v>10.498803880000001</v>
      </c>
    </row>
    <row r="12" spans="2:19" ht="33" x14ac:dyDescent="0.3">
      <c r="B12" s="260" t="s">
        <v>766</v>
      </c>
      <c r="C12" s="703" t="s">
        <v>1293</v>
      </c>
      <c r="D12" s="716">
        <v>0</v>
      </c>
      <c r="E12" s="22">
        <v>0</v>
      </c>
      <c r="F12" s="22">
        <v>0</v>
      </c>
      <c r="G12" s="22">
        <v>0</v>
      </c>
      <c r="H12" s="22">
        <v>0</v>
      </c>
      <c r="I12" s="22">
        <v>0</v>
      </c>
      <c r="J12" s="717">
        <v>0</v>
      </c>
      <c r="K12" s="716">
        <v>0</v>
      </c>
      <c r="L12" s="22">
        <v>0</v>
      </c>
      <c r="M12" s="22">
        <v>0</v>
      </c>
      <c r="N12" s="22">
        <v>0</v>
      </c>
      <c r="O12" s="22">
        <v>0</v>
      </c>
      <c r="P12" s="22">
        <v>0</v>
      </c>
      <c r="Q12" s="717">
        <v>0</v>
      </c>
      <c r="R12" s="716">
        <v>0</v>
      </c>
      <c r="S12" s="717">
        <v>0</v>
      </c>
    </row>
    <row r="13" spans="2:19" ht="33" x14ac:dyDescent="0.3">
      <c r="B13" s="260" t="s">
        <v>768</v>
      </c>
      <c r="C13" s="703" t="s">
        <v>1294</v>
      </c>
      <c r="D13" s="716">
        <v>10.96144741</v>
      </c>
      <c r="E13" s="22">
        <v>1.8155286799999999</v>
      </c>
      <c r="F13" s="22">
        <v>6.54423741</v>
      </c>
      <c r="G13" s="22">
        <v>1.9637903300000001</v>
      </c>
      <c r="H13" s="22">
        <v>0.63789098999999994</v>
      </c>
      <c r="I13" s="22">
        <v>0</v>
      </c>
      <c r="J13" s="717">
        <v>0</v>
      </c>
      <c r="K13" s="716"/>
      <c r="L13" s="22"/>
      <c r="M13" s="22"/>
      <c r="N13" s="22"/>
      <c r="O13" s="22"/>
      <c r="P13" s="22"/>
      <c r="Q13" s="717"/>
      <c r="R13" s="716">
        <v>10.96144741</v>
      </c>
      <c r="S13" s="717">
        <v>10.96144741</v>
      </c>
    </row>
    <row r="14" spans="2:19" x14ac:dyDescent="0.3">
      <c r="B14" s="260" t="s">
        <v>770</v>
      </c>
      <c r="C14" s="704" t="s">
        <v>1295</v>
      </c>
      <c r="D14" s="716">
        <v>44.658990899999999</v>
      </c>
      <c r="E14" s="22">
        <v>0</v>
      </c>
      <c r="F14" s="22">
        <v>0.39342294999999999</v>
      </c>
      <c r="G14" s="22">
        <v>0</v>
      </c>
      <c r="H14" s="22">
        <v>0</v>
      </c>
      <c r="I14" s="22">
        <v>0</v>
      </c>
      <c r="J14" s="717">
        <v>0</v>
      </c>
      <c r="K14" s="716">
        <v>0</v>
      </c>
      <c r="L14" s="22">
        <v>0</v>
      </c>
      <c r="M14" s="22">
        <v>0</v>
      </c>
      <c r="N14" s="22">
        <v>0</v>
      </c>
      <c r="O14" s="22">
        <v>0.39342294999999999</v>
      </c>
      <c r="P14" s="22">
        <v>0</v>
      </c>
      <c r="Q14" s="717">
        <v>0</v>
      </c>
      <c r="R14" s="716">
        <v>44.265567950000005</v>
      </c>
      <c r="S14" s="717">
        <v>0</v>
      </c>
    </row>
    <row r="15" spans="2:19" ht="33" x14ac:dyDescent="0.3">
      <c r="B15" s="260" t="s">
        <v>772</v>
      </c>
      <c r="C15" s="703" t="s">
        <v>1291</v>
      </c>
      <c r="D15" s="716">
        <v>36.544822889999999</v>
      </c>
      <c r="E15" s="22">
        <v>0</v>
      </c>
      <c r="F15" s="22">
        <v>0</v>
      </c>
      <c r="G15" s="22">
        <v>0</v>
      </c>
      <c r="H15" s="22">
        <v>0</v>
      </c>
      <c r="I15" s="22">
        <v>0</v>
      </c>
      <c r="J15" s="717">
        <v>0</v>
      </c>
      <c r="K15" s="716">
        <v>0</v>
      </c>
      <c r="L15" s="22">
        <v>0</v>
      </c>
      <c r="M15" s="22">
        <v>0</v>
      </c>
      <c r="N15" s="22">
        <v>0</v>
      </c>
      <c r="O15" s="22">
        <v>0</v>
      </c>
      <c r="P15" s="22">
        <v>0</v>
      </c>
      <c r="Q15" s="717">
        <v>0</v>
      </c>
      <c r="R15" s="716">
        <v>36.544822889999999</v>
      </c>
      <c r="S15" s="717">
        <v>0</v>
      </c>
    </row>
    <row r="16" spans="2:19" ht="33" x14ac:dyDescent="0.3">
      <c r="B16" s="260" t="s">
        <v>774</v>
      </c>
      <c r="C16" s="703" t="s">
        <v>1292</v>
      </c>
      <c r="D16" s="716">
        <v>8.1141680100000002</v>
      </c>
      <c r="E16" s="22">
        <v>0</v>
      </c>
      <c r="F16" s="22">
        <v>0.39342294999999999</v>
      </c>
      <c r="G16" s="22">
        <v>0</v>
      </c>
      <c r="H16" s="22">
        <v>0</v>
      </c>
      <c r="I16" s="22">
        <v>0</v>
      </c>
      <c r="J16" s="717">
        <v>0</v>
      </c>
      <c r="K16" s="716">
        <v>0</v>
      </c>
      <c r="L16" s="22">
        <v>0</v>
      </c>
      <c r="M16" s="22">
        <v>0</v>
      </c>
      <c r="N16" s="22">
        <v>0</v>
      </c>
      <c r="O16" s="22">
        <v>0.39342294999999999</v>
      </c>
      <c r="P16" s="22">
        <v>0</v>
      </c>
      <c r="Q16" s="717">
        <v>0</v>
      </c>
      <c r="R16" s="716">
        <v>7.7207450599999996</v>
      </c>
      <c r="S16" s="717">
        <v>0</v>
      </c>
    </row>
    <row r="17" spans="2:19" ht="33" x14ac:dyDescent="0.3">
      <c r="B17" s="260" t="s">
        <v>776</v>
      </c>
      <c r="C17" s="703" t="s">
        <v>1293</v>
      </c>
      <c r="D17" s="716">
        <v>0</v>
      </c>
      <c r="E17" s="22">
        <v>0</v>
      </c>
      <c r="F17" s="22">
        <v>0</v>
      </c>
      <c r="G17" s="22">
        <v>0</v>
      </c>
      <c r="H17" s="22">
        <v>0</v>
      </c>
      <c r="I17" s="22">
        <v>0</v>
      </c>
      <c r="J17" s="717">
        <v>0</v>
      </c>
      <c r="K17" s="716">
        <v>0</v>
      </c>
      <c r="L17" s="22">
        <v>0</v>
      </c>
      <c r="M17" s="22">
        <v>0</v>
      </c>
      <c r="N17" s="22">
        <v>0</v>
      </c>
      <c r="O17" s="22">
        <v>0</v>
      </c>
      <c r="P17" s="22">
        <v>0</v>
      </c>
      <c r="Q17" s="717">
        <v>0</v>
      </c>
      <c r="R17" s="716">
        <v>0</v>
      </c>
      <c r="S17" s="717">
        <v>0</v>
      </c>
    </row>
    <row r="18" spans="2:19" ht="33" x14ac:dyDescent="0.3">
      <c r="B18" s="706" t="s">
        <v>778</v>
      </c>
      <c r="C18" s="707" t="s">
        <v>1294</v>
      </c>
      <c r="D18" s="725">
        <v>0</v>
      </c>
      <c r="E18" s="45">
        <v>0</v>
      </c>
      <c r="F18" s="45">
        <v>0</v>
      </c>
      <c r="G18" s="45">
        <v>0</v>
      </c>
      <c r="H18" s="45">
        <v>0</v>
      </c>
      <c r="I18" s="45">
        <v>0</v>
      </c>
      <c r="J18" s="726">
        <v>0</v>
      </c>
      <c r="K18" s="725"/>
      <c r="L18" s="45"/>
      <c r="M18" s="45"/>
      <c r="N18" s="45"/>
      <c r="O18" s="45"/>
      <c r="P18" s="45"/>
      <c r="Q18" s="726"/>
      <c r="R18" s="725">
        <v>0</v>
      </c>
      <c r="S18" s="726">
        <v>0</v>
      </c>
    </row>
    <row r="19" spans="2:19" x14ac:dyDescent="0.3">
      <c r="D19" s="285"/>
      <c r="E19" s="285"/>
      <c r="F19" s="285"/>
      <c r="G19" s="285"/>
      <c r="H19" s="285"/>
      <c r="I19" s="285"/>
      <c r="J19" s="285"/>
      <c r="K19" s="285"/>
      <c r="L19" s="285"/>
      <c r="M19" s="285"/>
      <c r="N19" s="285"/>
      <c r="O19" s="285"/>
      <c r="P19" s="285"/>
      <c r="Q19" s="285"/>
      <c r="R19" s="285"/>
      <c r="S19" s="285"/>
    </row>
    <row r="20" spans="2:19" x14ac:dyDescent="0.3">
      <c r="D20" s="285"/>
      <c r="E20" s="285"/>
      <c r="F20" s="285"/>
      <c r="G20" s="285"/>
      <c r="H20" s="285"/>
      <c r="I20" s="285"/>
      <c r="J20" s="285"/>
      <c r="K20" s="285"/>
      <c r="L20" s="285"/>
      <c r="M20" s="285"/>
      <c r="N20" s="285"/>
      <c r="O20" s="285"/>
      <c r="P20" s="285"/>
      <c r="Q20" s="285"/>
      <c r="R20" s="285"/>
      <c r="S20" s="285"/>
    </row>
    <row r="21" spans="2:19" x14ac:dyDescent="0.3">
      <c r="D21" s="285"/>
      <c r="E21" s="285"/>
      <c r="F21" s="285"/>
      <c r="G21" s="285"/>
      <c r="H21" s="285"/>
      <c r="I21" s="285"/>
      <c r="J21" s="285"/>
      <c r="K21" s="285"/>
      <c r="L21" s="285"/>
      <c r="M21" s="285"/>
      <c r="N21" s="285"/>
      <c r="O21" s="285"/>
      <c r="P21" s="285"/>
      <c r="Q21" s="285"/>
      <c r="R21" s="285"/>
      <c r="S21" s="285"/>
    </row>
    <row r="22" spans="2:19" x14ac:dyDescent="0.3">
      <c r="D22" s="285"/>
      <c r="E22" s="285"/>
      <c r="F22" s="285"/>
      <c r="G22" s="285"/>
      <c r="H22" s="285"/>
      <c r="I22" s="285"/>
      <c r="J22" s="285"/>
      <c r="K22" s="285"/>
      <c r="L22" s="285"/>
      <c r="M22" s="285"/>
      <c r="N22" s="285"/>
      <c r="O22" s="285"/>
      <c r="P22" s="285"/>
      <c r="Q22" s="285"/>
      <c r="R22" s="285"/>
      <c r="S22" s="285"/>
    </row>
    <row r="23" spans="2:19" x14ac:dyDescent="0.3">
      <c r="D23" s="285"/>
      <c r="E23" s="285"/>
      <c r="F23" s="285"/>
      <c r="G23" s="285"/>
      <c r="H23" s="285"/>
      <c r="I23" s="285"/>
      <c r="J23" s="285"/>
      <c r="K23" s="285"/>
      <c r="L23" s="285"/>
      <c r="M23" s="285"/>
      <c r="N23" s="285"/>
      <c r="O23" s="285"/>
      <c r="P23" s="285"/>
      <c r="Q23" s="285"/>
      <c r="R23" s="285"/>
      <c r="S23" s="285"/>
    </row>
    <row r="24" spans="2:19" x14ac:dyDescent="0.3">
      <c r="D24" s="285"/>
      <c r="E24" s="285"/>
      <c r="F24" s="285"/>
      <c r="G24" s="285"/>
      <c r="H24" s="285"/>
      <c r="I24" s="285"/>
      <c r="J24" s="285"/>
      <c r="K24" s="285"/>
      <c r="L24" s="285"/>
      <c r="M24" s="285"/>
      <c r="N24" s="285"/>
      <c r="O24" s="285"/>
      <c r="P24" s="285"/>
      <c r="Q24" s="285"/>
      <c r="R24" s="285"/>
      <c r="S24" s="285"/>
    </row>
    <row r="25" spans="2:19" x14ac:dyDescent="0.3">
      <c r="D25" s="285"/>
      <c r="E25" s="285"/>
      <c r="F25" s="285"/>
      <c r="G25" s="285"/>
      <c r="H25" s="285"/>
      <c r="I25" s="285"/>
      <c r="J25" s="285"/>
      <c r="K25" s="285"/>
      <c r="L25" s="285"/>
      <c r="M25" s="285"/>
      <c r="N25" s="285"/>
      <c r="O25" s="285"/>
      <c r="P25" s="285"/>
      <c r="Q25" s="285"/>
      <c r="R25" s="285"/>
      <c r="S25" s="285"/>
    </row>
    <row r="26" spans="2:19" x14ac:dyDescent="0.3">
      <c r="D26" s="285"/>
      <c r="E26" s="285"/>
      <c r="F26" s="285"/>
      <c r="G26" s="285"/>
      <c r="H26" s="285"/>
      <c r="I26" s="285"/>
      <c r="J26" s="285"/>
      <c r="K26" s="285"/>
      <c r="L26" s="285"/>
      <c r="M26" s="285"/>
      <c r="N26" s="285"/>
      <c r="O26" s="285"/>
      <c r="P26" s="285"/>
      <c r="Q26" s="285"/>
      <c r="R26" s="285"/>
      <c r="S26" s="285"/>
    </row>
    <row r="27" spans="2:19" x14ac:dyDescent="0.3">
      <c r="D27" s="285"/>
      <c r="E27" s="285"/>
      <c r="F27" s="285"/>
      <c r="G27" s="285"/>
      <c r="H27" s="285"/>
      <c r="I27" s="285"/>
      <c r="J27" s="285"/>
      <c r="K27" s="285"/>
      <c r="L27" s="285"/>
      <c r="M27" s="285"/>
      <c r="N27" s="285"/>
      <c r="O27" s="285"/>
      <c r="P27" s="285"/>
      <c r="Q27" s="285"/>
      <c r="R27" s="285"/>
      <c r="S27" s="285"/>
    </row>
  </sheetData>
  <mergeCells count="5">
    <mergeCell ref="D6:S6"/>
    <mergeCell ref="C7:C8"/>
    <mergeCell ref="D7:J7"/>
    <mergeCell ref="K7:Q7"/>
    <mergeCell ref="R7:S7"/>
  </mergeCells>
  <pageMargins left="0.7" right="0.7" top="0.75" bottom="0.75" header="0.3" footer="0.3"/>
  <pageSetup paperSize="9" scale="75"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ECC581-C010-40A4-BF91-EFBCDAE9EB3F}">
  <sheetPr>
    <tabColor rgb="FFB1D7CD"/>
    <pageSetUpPr fitToPage="1"/>
  </sheetPr>
  <dimension ref="B2:I17"/>
  <sheetViews>
    <sheetView showGridLines="0" zoomScaleNormal="100" workbookViewId="0">
      <selection activeCell="E29" sqref="E29"/>
    </sheetView>
  </sheetViews>
  <sheetFormatPr baseColWidth="10" defaultColWidth="9.140625" defaultRowHeight="16.5" x14ac:dyDescent="0.3"/>
  <cols>
    <col min="1" max="1" width="5.7109375" style="4" customWidth="1"/>
    <col min="2" max="2" width="9.140625" style="4"/>
    <col min="3" max="4" width="40.7109375" style="4" customWidth="1"/>
    <col min="5" max="5" width="37.7109375" style="4" customWidth="1"/>
    <col min="6" max="7" width="15.7109375" style="4" customWidth="1"/>
    <col min="8" max="8" width="19.42578125" style="4" customWidth="1"/>
    <col min="9" max="9" width="17.5703125" style="4" customWidth="1"/>
    <col min="10" max="16384" width="9.140625" style="4"/>
  </cols>
  <sheetData>
    <row r="2" spans="2:9" x14ac:dyDescent="0.3">
      <c r="B2" s="60" t="s">
        <v>1296</v>
      </c>
    </row>
    <row r="3" spans="2:9" x14ac:dyDescent="0.3">
      <c r="B3" s="4" t="str">
        <f>Stichtag &amp; Einheit_Mio</f>
        <v>30.06.2024 - in Mio. €</v>
      </c>
    </row>
    <row r="5" spans="2:9" x14ac:dyDescent="0.3">
      <c r="B5" s="116"/>
      <c r="C5" s="116"/>
      <c r="D5" s="16" t="s">
        <v>136</v>
      </c>
      <c r="E5" s="16" t="s">
        <v>137</v>
      </c>
      <c r="F5" s="16" t="s">
        <v>138</v>
      </c>
      <c r="G5" s="16" t="s">
        <v>174</v>
      </c>
      <c r="H5" s="16" t="s">
        <v>175</v>
      </c>
      <c r="I5" s="16" t="s">
        <v>737</v>
      </c>
    </row>
    <row r="6" spans="2:9" ht="33" x14ac:dyDescent="0.3">
      <c r="B6" s="254"/>
      <c r="C6" s="720"/>
      <c r="D6" s="729" t="s">
        <v>1297</v>
      </c>
      <c r="E6" s="721" t="s">
        <v>1298</v>
      </c>
      <c r="F6" s="729" t="s">
        <v>1299</v>
      </c>
      <c r="G6" s="729" t="s">
        <v>1300</v>
      </c>
      <c r="H6" s="729" t="s">
        <v>1301</v>
      </c>
      <c r="I6" s="710" t="s">
        <v>1302</v>
      </c>
    </row>
    <row r="7" spans="2:9" ht="33" x14ac:dyDescent="0.3">
      <c r="B7" s="257" t="s">
        <v>418</v>
      </c>
      <c r="C7" s="700" t="s">
        <v>1303</v>
      </c>
      <c r="D7" s="722" t="s">
        <v>1304</v>
      </c>
      <c r="E7" s="722" t="s">
        <v>1305</v>
      </c>
      <c r="F7" s="722">
        <v>827.60140995000006</v>
      </c>
      <c r="G7" s="925">
        <v>2022</v>
      </c>
      <c r="H7" s="725">
        <v>0</v>
      </c>
      <c r="I7" s="725">
        <v>0</v>
      </c>
    </row>
    <row r="8" spans="2:9" ht="33" x14ac:dyDescent="0.3">
      <c r="B8" s="697" t="s">
        <v>508</v>
      </c>
      <c r="C8" s="727" t="s">
        <v>1306</v>
      </c>
      <c r="D8" s="723" t="s">
        <v>1307</v>
      </c>
      <c r="E8" s="723" t="s">
        <v>1308</v>
      </c>
      <c r="F8" s="723">
        <v>52.291075970000001</v>
      </c>
      <c r="G8" s="926">
        <v>2022</v>
      </c>
      <c r="H8" s="725">
        <v>0</v>
      </c>
      <c r="I8" s="725">
        <v>0</v>
      </c>
    </row>
    <row r="9" spans="2:9" x14ac:dyDescent="0.3">
      <c r="B9" s="259" t="s">
        <v>764</v>
      </c>
      <c r="C9" s="727" t="s">
        <v>1309</v>
      </c>
      <c r="D9" s="724" t="s">
        <v>1310</v>
      </c>
      <c r="E9" s="851">
        <v>0</v>
      </c>
      <c r="F9" s="724">
        <v>138.81149396999999</v>
      </c>
      <c r="G9" s="851">
        <v>0</v>
      </c>
      <c r="H9" s="725">
        <v>0</v>
      </c>
      <c r="I9" s="725">
        <v>0</v>
      </c>
    </row>
    <row r="10" spans="2:9" x14ac:dyDescent="0.3">
      <c r="B10" s="260" t="s">
        <v>766</v>
      </c>
      <c r="C10" s="704" t="s">
        <v>1311</v>
      </c>
      <c r="D10" s="724" t="s">
        <v>1312</v>
      </c>
      <c r="E10" s="851">
        <v>0</v>
      </c>
      <c r="F10" s="724">
        <v>3.0968829700000002</v>
      </c>
      <c r="G10" s="851">
        <v>0</v>
      </c>
      <c r="H10" s="725">
        <v>0</v>
      </c>
      <c r="I10" s="725">
        <v>0</v>
      </c>
    </row>
    <row r="11" spans="2:9" ht="33" x14ac:dyDescent="0.3">
      <c r="B11" s="260" t="s">
        <v>768</v>
      </c>
      <c r="C11" s="704" t="s">
        <v>1313</v>
      </c>
      <c r="D11" s="724" t="s">
        <v>1314</v>
      </c>
      <c r="E11" s="724" t="s">
        <v>1315</v>
      </c>
      <c r="F11" s="724">
        <v>460.5314252</v>
      </c>
      <c r="G11" s="927">
        <v>2023</v>
      </c>
      <c r="H11" s="725">
        <v>0</v>
      </c>
      <c r="I11" s="725">
        <v>0</v>
      </c>
    </row>
    <row r="12" spans="2:9" x14ac:dyDescent="0.3">
      <c r="B12" s="260" t="s">
        <v>770</v>
      </c>
      <c r="C12" s="704" t="s">
        <v>1316</v>
      </c>
      <c r="D12" s="724" t="s">
        <v>1317</v>
      </c>
      <c r="E12" s="851">
        <v>0</v>
      </c>
      <c r="F12" s="724">
        <v>20.323423829999999</v>
      </c>
      <c r="G12" s="927">
        <v>2023</v>
      </c>
      <c r="H12" s="725">
        <v>0</v>
      </c>
      <c r="I12" s="725">
        <v>0</v>
      </c>
    </row>
    <row r="13" spans="2:9" ht="49.5" x14ac:dyDescent="0.3">
      <c r="B13" s="260" t="s">
        <v>772</v>
      </c>
      <c r="C13" s="704" t="s">
        <v>1318</v>
      </c>
      <c r="D13" s="724" t="s">
        <v>1319</v>
      </c>
      <c r="E13" s="724" t="s">
        <v>1320</v>
      </c>
      <c r="F13" s="724">
        <v>322.31196932</v>
      </c>
      <c r="G13" s="927">
        <v>2021</v>
      </c>
      <c r="H13" s="725">
        <v>0</v>
      </c>
      <c r="I13" s="725">
        <v>0</v>
      </c>
    </row>
    <row r="14" spans="2:9" x14ac:dyDescent="0.3">
      <c r="B14" s="706" t="s">
        <v>774</v>
      </c>
      <c r="C14" s="728" t="s">
        <v>1321</v>
      </c>
      <c r="D14" s="730" t="s">
        <v>1322</v>
      </c>
      <c r="E14" s="851">
        <v>0</v>
      </c>
      <c r="F14" s="730">
        <v>97.228492989999992</v>
      </c>
      <c r="G14" s="851">
        <v>0</v>
      </c>
      <c r="H14" s="725">
        <v>0</v>
      </c>
      <c r="I14" s="725">
        <v>0</v>
      </c>
    </row>
    <row r="15" spans="2:9" x14ac:dyDescent="0.3">
      <c r="D15" s="285"/>
      <c r="E15" s="285"/>
      <c r="F15" s="285"/>
      <c r="G15" s="285"/>
      <c r="H15" s="285"/>
      <c r="I15" s="285"/>
    </row>
    <row r="16" spans="2:9" x14ac:dyDescent="0.3">
      <c r="D16" s="285"/>
      <c r="E16" s="285"/>
      <c r="F16" s="285"/>
      <c r="G16" s="285"/>
      <c r="H16" s="285"/>
      <c r="I16" s="285"/>
    </row>
    <row r="17" spans="4:9" x14ac:dyDescent="0.3">
      <c r="D17" s="285"/>
      <c r="E17" s="285"/>
      <c r="F17" s="285"/>
      <c r="G17" s="285"/>
      <c r="H17" s="285"/>
      <c r="I17" s="285"/>
    </row>
  </sheetData>
  <pageMargins left="0.7" right="0.7" top="0.75" bottom="0.75" header="0.3" footer="0.3"/>
  <pageSetup paperSize="9" scale="75"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AE401-189C-48E4-807C-8EE02554CC5A}">
  <sheetPr>
    <tabColor rgb="FFB1D7CD"/>
    <pageSetUpPr fitToPage="1"/>
  </sheetPr>
  <dimension ref="B2:G14"/>
  <sheetViews>
    <sheetView showGridLines="0" zoomScaleNormal="100" workbookViewId="0">
      <selection activeCell="E14" sqref="E14"/>
    </sheetView>
  </sheetViews>
  <sheetFormatPr baseColWidth="10" defaultColWidth="9.140625" defaultRowHeight="16.5" x14ac:dyDescent="0.3"/>
  <cols>
    <col min="1" max="1" width="5.7109375" style="4" customWidth="1"/>
    <col min="2" max="2" width="9.140625" style="4"/>
    <col min="3" max="7" width="30.7109375" style="4" customWidth="1"/>
    <col min="8" max="16384" width="9.140625" style="4"/>
  </cols>
  <sheetData>
    <row r="2" spans="2:7" x14ac:dyDescent="0.3">
      <c r="B2" s="60" t="s">
        <v>1323</v>
      </c>
    </row>
    <row r="3" spans="2:7" x14ac:dyDescent="0.3">
      <c r="B3" s="4" t="str">
        <f>Stichtag &amp; Einheit_Mio</f>
        <v>30.06.2024 - in Mio. €</v>
      </c>
    </row>
    <row r="5" spans="2:7" x14ac:dyDescent="0.3">
      <c r="B5" s="116"/>
      <c r="C5" s="16" t="s">
        <v>136</v>
      </c>
      <c r="D5" s="16" t="s">
        <v>137</v>
      </c>
      <c r="E5" s="16" t="s">
        <v>138</v>
      </c>
      <c r="F5" s="16" t="s">
        <v>174</v>
      </c>
      <c r="G5" s="16" t="s">
        <v>175</v>
      </c>
    </row>
    <row r="6" spans="2:7" ht="66" x14ac:dyDescent="0.3">
      <c r="B6" s="254"/>
      <c r="C6" s="720" t="s">
        <v>1324</v>
      </c>
      <c r="D6" s="729" t="s">
        <v>1325</v>
      </c>
      <c r="E6" s="721" t="s">
        <v>1326</v>
      </c>
      <c r="F6" s="729" t="s">
        <v>1327</v>
      </c>
      <c r="G6" s="729" t="s">
        <v>1328</v>
      </c>
    </row>
    <row r="7" spans="2:7" x14ac:dyDescent="0.3">
      <c r="B7" s="731" t="s">
        <v>418</v>
      </c>
      <c r="C7" s="732">
        <v>0</v>
      </c>
      <c r="D7" s="732">
        <v>0</v>
      </c>
      <c r="E7" s="732">
        <v>0</v>
      </c>
      <c r="F7" s="732">
        <v>0</v>
      </c>
      <c r="G7" s="732">
        <v>0</v>
      </c>
    </row>
    <row r="8" spans="2:7" x14ac:dyDescent="0.3">
      <c r="D8" s="285"/>
      <c r="E8" s="285"/>
      <c r="F8" s="285"/>
      <c r="G8" s="285"/>
    </row>
    <row r="9" spans="2:7" x14ac:dyDescent="0.3">
      <c r="D9" s="285"/>
      <c r="E9" s="285"/>
      <c r="F9" s="285"/>
      <c r="G9" s="285"/>
    </row>
    <row r="10" spans="2:7" x14ac:dyDescent="0.3">
      <c r="D10" s="285"/>
      <c r="E10" s="285"/>
      <c r="F10" s="285"/>
      <c r="G10" s="285"/>
    </row>
    <row r="11" spans="2:7" x14ac:dyDescent="0.3">
      <c r="D11" s="285"/>
      <c r="E11" s="285"/>
      <c r="F11" s="285"/>
      <c r="G11" s="285"/>
    </row>
    <row r="12" spans="2:7" x14ac:dyDescent="0.3">
      <c r="D12" s="285"/>
      <c r="E12" s="285"/>
      <c r="F12" s="285"/>
      <c r="G12" s="285"/>
    </row>
    <row r="13" spans="2:7" x14ac:dyDescent="0.3">
      <c r="D13" s="285"/>
      <c r="E13" s="285"/>
      <c r="F13" s="285"/>
      <c r="G13" s="285"/>
    </row>
    <row r="14" spans="2:7" x14ac:dyDescent="0.3">
      <c r="D14" s="285"/>
      <c r="E14" s="285"/>
      <c r="F14" s="285"/>
      <c r="G14" s="285"/>
    </row>
  </sheetData>
  <pageMargins left="0.7" right="0.7" top="0.75" bottom="0.75" header="0.3" footer="0.3"/>
  <pageSetup paperSize="9" scale="75"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7CAC00-9F27-4829-AC42-2854F59400B0}">
  <sheetPr>
    <tabColor rgb="FFB1D7CD"/>
    <pageSetUpPr fitToPage="1"/>
  </sheetPr>
  <dimension ref="B2:Q79"/>
  <sheetViews>
    <sheetView showGridLines="0" zoomScaleNormal="100" workbookViewId="0">
      <selection activeCell="C9" sqref="C9"/>
    </sheetView>
  </sheetViews>
  <sheetFormatPr baseColWidth="10" defaultColWidth="9.140625" defaultRowHeight="16.5" x14ac:dyDescent="0.3"/>
  <cols>
    <col min="1" max="1" width="5.7109375" style="4" customWidth="1"/>
    <col min="2" max="2" width="9.140625" style="4"/>
    <col min="3" max="3" width="40.7109375" style="4" customWidth="1"/>
    <col min="4" max="17" width="15.7109375" style="4" customWidth="1"/>
    <col min="18" max="16384" width="9.140625" style="4"/>
  </cols>
  <sheetData>
    <row r="2" spans="2:17" x14ac:dyDescent="0.3">
      <c r="B2" s="60" t="s">
        <v>1329</v>
      </c>
      <c r="J2" s="402"/>
    </row>
    <row r="3" spans="2:17" x14ac:dyDescent="0.3">
      <c r="B3" s="4" t="str">
        <f>Stichtag &amp; Einheit_Mio</f>
        <v>30.06.2024 - in Mio. €</v>
      </c>
    </row>
    <row r="5" spans="2:17" x14ac:dyDescent="0.3">
      <c r="B5" s="116"/>
      <c r="C5" s="116"/>
      <c r="D5" s="16" t="s">
        <v>136</v>
      </c>
      <c r="E5" s="16" t="s">
        <v>137</v>
      </c>
      <c r="F5" s="16" t="s">
        <v>138</v>
      </c>
      <c r="G5" s="16" t="s">
        <v>174</v>
      </c>
      <c r="H5" s="16" t="s">
        <v>175</v>
      </c>
      <c r="I5" s="16" t="s">
        <v>737</v>
      </c>
      <c r="J5" s="16" t="s">
        <v>738</v>
      </c>
      <c r="K5" s="16" t="s">
        <v>739</v>
      </c>
      <c r="L5" s="16" t="s">
        <v>740</v>
      </c>
      <c r="M5" s="16" t="s">
        <v>741</v>
      </c>
      <c r="N5" s="16" t="s">
        <v>742</v>
      </c>
      <c r="O5" s="16" t="s">
        <v>743</v>
      </c>
      <c r="P5" s="16" t="s">
        <v>744</v>
      </c>
      <c r="Q5" s="16" t="s">
        <v>745</v>
      </c>
    </row>
    <row r="6" spans="2:17" x14ac:dyDescent="0.3">
      <c r="B6" s="116"/>
      <c r="C6" s="116"/>
      <c r="D6" s="1060" t="s">
        <v>800</v>
      </c>
      <c r="E6" s="1060"/>
      <c r="F6" s="1060"/>
      <c r="G6" s="1060"/>
      <c r="H6" s="1060"/>
      <c r="I6" s="1060"/>
      <c r="J6" s="1060"/>
      <c r="K6" s="1060"/>
      <c r="L6" s="1060"/>
      <c r="M6" s="1060"/>
      <c r="N6" s="1060"/>
      <c r="O6" s="1060"/>
      <c r="P6" s="1060"/>
      <c r="Q6" s="1060"/>
    </row>
    <row r="7" spans="2:17" x14ac:dyDescent="0.3">
      <c r="B7" s="116"/>
      <c r="C7" s="1019" t="s">
        <v>1330</v>
      </c>
      <c r="D7" s="162"/>
      <c r="E7" s="1059" t="s">
        <v>1331</v>
      </c>
      <c r="F7" s="1059"/>
      <c r="G7" s="1059"/>
      <c r="H7" s="1059"/>
      <c r="I7" s="1059"/>
      <c r="J7" s="1059"/>
      <c r="K7" s="1059"/>
      <c r="L7" s="1059"/>
      <c r="M7" s="1059"/>
      <c r="N7" s="1059"/>
      <c r="O7" s="1059"/>
      <c r="P7" s="1059"/>
      <c r="Q7" s="1059"/>
    </row>
    <row r="8" spans="2:17" ht="54" customHeight="1" x14ac:dyDescent="0.3">
      <c r="B8" s="116"/>
      <c r="C8" s="1019"/>
      <c r="D8" s="162"/>
      <c r="E8" s="1060" t="s">
        <v>1332</v>
      </c>
      <c r="F8" s="1060"/>
      <c r="G8" s="1060"/>
      <c r="H8" s="1060"/>
      <c r="I8" s="1060"/>
      <c r="J8" s="1061" t="s">
        <v>1333</v>
      </c>
      <c r="K8" s="1061" t="s">
        <v>1334</v>
      </c>
      <c r="L8" s="1061" t="s">
        <v>1335</v>
      </c>
      <c r="M8" s="1061" t="s">
        <v>1336</v>
      </c>
      <c r="N8" s="1061" t="s">
        <v>1337</v>
      </c>
      <c r="O8" s="1059" t="s">
        <v>1338</v>
      </c>
      <c r="P8" s="1059"/>
      <c r="Q8" s="1059"/>
    </row>
    <row r="9" spans="2:17" ht="108" customHeight="1" x14ac:dyDescent="0.3">
      <c r="B9" s="254"/>
      <c r="C9" s="720" t="s">
        <v>1279</v>
      </c>
      <c r="D9" s="729"/>
      <c r="E9" s="719" t="s">
        <v>1176</v>
      </c>
      <c r="F9" s="15" t="s">
        <v>1177</v>
      </c>
      <c r="G9" s="15" t="s">
        <v>1178</v>
      </c>
      <c r="H9" s="15" t="s">
        <v>1179</v>
      </c>
      <c r="I9" s="15" t="s">
        <v>1339</v>
      </c>
      <c r="J9" s="1046"/>
      <c r="K9" s="1046"/>
      <c r="L9" s="1046"/>
      <c r="M9" s="1046"/>
      <c r="N9" s="1046"/>
      <c r="O9" s="733"/>
      <c r="P9" s="733" t="s">
        <v>1340</v>
      </c>
      <c r="Q9" s="734" t="s">
        <v>1337</v>
      </c>
    </row>
    <row r="10" spans="2:17" x14ac:dyDescent="0.3">
      <c r="B10" s="257" t="s">
        <v>418</v>
      </c>
      <c r="C10" s="700" t="s">
        <v>1187</v>
      </c>
      <c r="D10" s="722">
        <v>146.71450604</v>
      </c>
      <c r="E10" s="712">
        <v>47.104568139999998</v>
      </c>
      <c r="F10" s="287">
        <v>40.974667359999998</v>
      </c>
      <c r="G10" s="287">
        <v>47.761498939999996</v>
      </c>
      <c r="H10" s="287">
        <v>10.8737716</v>
      </c>
      <c r="I10" s="835">
        <v>8.7899999999999991</v>
      </c>
      <c r="J10" s="712">
        <v>31.575893799999999</v>
      </c>
      <c r="K10" s="712">
        <v>63.774833549999997</v>
      </c>
      <c r="L10" s="712">
        <v>8.7431869899999999</v>
      </c>
      <c r="M10" s="712"/>
      <c r="N10" s="712">
        <v>1.5952156799999999</v>
      </c>
      <c r="O10" s="712">
        <v>-1.00893525</v>
      </c>
      <c r="P10" s="287"/>
      <c r="Q10" s="287">
        <v>-0.78663569999999994</v>
      </c>
    </row>
    <row r="11" spans="2:17" ht="33" x14ac:dyDescent="0.3">
      <c r="B11" s="697" t="s">
        <v>508</v>
      </c>
      <c r="C11" s="727" t="s">
        <v>1188</v>
      </c>
      <c r="D11" s="723">
        <v>17.42174584</v>
      </c>
      <c r="E11" s="714">
        <v>6.8853139199999998</v>
      </c>
      <c r="F11" s="698">
        <v>9.8949951800000004</v>
      </c>
      <c r="G11" s="698">
        <v>0.6</v>
      </c>
      <c r="H11" s="698">
        <v>0</v>
      </c>
      <c r="I11" s="836">
        <v>5.1570767255148979</v>
      </c>
      <c r="J11" s="714">
        <v>2.4582359300000003</v>
      </c>
      <c r="K11" s="714">
        <v>2.8112999999999999E-4</v>
      </c>
      <c r="L11" s="714">
        <v>1.4350049599999999</v>
      </c>
      <c r="M11" s="714"/>
      <c r="N11" s="714">
        <v>0.11359126</v>
      </c>
      <c r="O11" s="714">
        <v>-0.13100174000000001</v>
      </c>
      <c r="P11" s="698"/>
      <c r="Q11" s="698">
        <v>-0.11359126</v>
      </c>
    </row>
    <row r="12" spans="2:17" x14ac:dyDescent="0.3">
      <c r="B12" s="259" t="s">
        <v>764</v>
      </c>
      <c r="C12" s="727" t="s">
        <v>1195</v>
      </c>
      <c r="D12" s="724">
        <v>1292.19717758</v>
      </c>
      <c r="E12" s="716">
        <v>1093.51632935</v>
      </c>
      <c r="F12" s="22">
        <v>158.08668905000002</v>
      </c>
      <c r="G12" s="22">
        <v>38.700954329999995</v>
      </c>
      <c r="H12" s="22">
        <v>0</v>
      </c>
      <c r="I12" s="837">
        <v>2.5242327353010805</v>
      </c>
      <c r="J12" s="716">
        <v>417.52862880999999</v>
      </c>
      <c r="K12" s="716">
        <v>39.278493069999996</v>
      </c>
      <c r="L12" s="716">
        <v>26.817257960000003</v>
      </c>
      <c r="M12" s="716"/>
      <c r="N12" s="716">
        <v>33.440276820000001</v>
      </c>
      <c r="O12" s="716">
        <v>-26.623102109999998</v>
      </c>
      <c r="P12" s="22"/>
      <c r="Q12" s="22">
        <v>-16.848223600000001</v>
      </c>
    </row>
    <row r="13" spans="2:17" x14ac:dyDescent="0.3">
      <c r="B13" s="260" t="s">
        <v>766</v>
      </c>
      <c r="C13" s="704" t="s">
        <v>1232</v>
      </c>
      <c r="D13" s="724">
        <v>724.3634357200001</v>
      </c>
      <c r="E13" s="716">
        <v>232.29409078</v>
      </c>
      <c r="F13" s="22">
        <v>383.52229355999998</v>
      </c>
      <c r="G13" s="22">
        <v>101.45405135</v>
      </c>
      <c r="H13" s="22">
        <v>7.093</v>
      </c>
      <c r="I13" s="837">
        <v>7.139933444625691</v>
      </c>
      <c r="J13" s="716">
        <v>124.4241579</v>
      </c>
      <c r="K13" s="716">
        <v>36.538973340000005</v>
      </c>
      <c r="L13" s="716">
        <v>208.30810638999998</v>
      </c>
      <c r="M13" s="716"/>
      <c r="N13" s="716">
        <v>14.57292852</v>
      </c>
      <c r="O13" s="716">
        <v>-7.2733244799999994</v>
      </c>
      <c r="P13" s="22"/>
      <c r="Q13" s="22">
        <v>-7.1019525699999999</v>
      </c>
    </row>
    <row r="14" spans="2:17" ht="49.5" x14ac:dyDescent="0.3">
      <c r="B14" s="260" t="s">
        <v>768</v>
      </c>
      <c r="C14" s="704" t="s">
        <v>1241</v>
      </c>
      <c r="D14" s="724">
        <v>34.189634599999998</v>
      </c>
      <c r="E14" s="716">
        <v>17.037643729999999</v>
      </c>
      <c r="F14" s="22">
        <v>6.64687509</v>
      </c>
      <c r="G14" s="22">
        <v>5.7335631600000001</v>
      </c>
      <c r="H14" s="22">
        <v>4.7715526100000005</v>
      </c>
      <c r="I14" s="837">
        <v>6.9194801585390442</v>
      </c>
      <c r="J14" s="716">
        <v>7.5931744099999996</v>
      </c>
      <c r="K14" s="716">
        <v>0</v>
      </c>
      <c r="L14" s="716">
        <v>2.0950391800000001</v>
      </c>
      <c r="M14" s="716"/>
      <c r="N14" s="716">
        <v>0</v>
      </c>
      <c r="O14" s="716">
        <v>-4.9902920000000003E-2</v>
      </c>
      <c r="P14" s="22"/>
      <c r="Q14" s="22">
        <v>0</v>
      </c>
    </row>
    <row r="15" spans="2:17" x14ac:dyDescent="0.3">
      <c r="B15" s="260" t="s">
        <v>770</v>
      </c>
      <c r="C15" s="704" t="s">
        <v>1243</v>
      </c>
      <c r="D15" s="724">
        <v>174.68982132000002</v>
      </c>
      <c r="E15" s="716">
        <v>154.33908407000001</v>
      </c>
      <c r="F15" s="22">
        <v>13.147340369999998</v>
      </c>
      <c r="G15" s="22">
        <v>6.8615188499999995</v>
      </c>
      <c r="H15" s="22">
        <v>0.28315440000000003</v>
      </c>
      <c r="I15" s="837">
        <v>2.3246894096598782</v>
      </c>
      <c r="J15" s="716">
        <v>102.60336895</v>
      </c>
      <c r="K15" s="716">
        <v>6.5480320399999998</v>
      </c>
      <c r="L15" s="716">
        <v>12.263316230000001</v>
      </c>
      <c r="M15" s="716"/>
      <c r="N15" s="716">
        <v>17.48349163</v>
      </c>
      <c r="O15" s="716">
        <v>-1.5204642599999998</v>
      </c>
      <c r="P15" s="22"/>
      <c r="Q15" s="22">
        <v>-6.5517509699999996</v>
      </c>
    </row>
    <row r="16" spans="2:17" ht="33" x14ac:dyDescent="0.3">
      <c r="B16" s="260" t="s">
        <v>772</v>
      </c>
      <c r="C16" s="704" t="s">
        <v>1251</v>
      </c>
      <c r="D16" s="724">
        <v>684.99037988999999</v>
      </c>
      <c r="E16" s="716">
        <v>558.13657488000001</v>
      </c>
      <c r="F16" s="22">
        <v>97.98261128</v>
      </c>
      <c r="G16" s="22">
        <v>23.167949969999999</v>
      </c>
      <c r="H16" s="22">
        <v>5.5375028400000001</v>
      </c>
      <c r="I16" s="837">
        <v>2.9982870159283284</v>
      </c>
      <c r="J16" s="716">
        <v>195.51216961999998</v>
      </c>
      <c r="K16" s="716">
        <v>52.306336469999998</v>
      </c>
      <c r="L16" s="716">
        <v>116.43389043000001</v>
      </c>
      <c r="M16" s="716"/>
      <c r="N16" s="716">
        <v>11.272204949999999</v>
      </c>
      <c r="O16" s="716">
        <v>-14.10936311</v>
      </c>
      <c r="P16" s="22"/>
      <c r="Q16" s="22">
        <v>-8.3367263400000002</v>
      </c>
    </row>
    <row r="17" spans="2:17" x14ac:dyDescent="0.3">
      <c r="B17" s="260" t="s">
        <v>774</v>
      </c>
      <c r="C17" s="704" t="s">
        <v>1253</v>
      </c>
      <c r="D17" s="724">
        <v>365.42773005000004</v>
      </c>
      <c r="E17" s="716">
        <v>114.53892637</v>
      </c>
      <c r="F17" s="22">
        <v>203.89061430999999</v>
      </c>
      <c r="G17" s="22">
        <v>46.574580529999999</v>
      </c>
      <c r="H17" s="22">
        <v>0</v>
      </c>
      <c r="I17" s="837">
        <v>6.3101905920595858</v>
      </c>
      <c r="J17" s="716">
        <v>43.002437710000002</v>
      </c>
      <c r="K17" s="716">
        <v>1.4339479499999999</v>
      </c>
      <c r="L17" s="716">
        <v>74.653669969999982</v>
      </c>
      <c r="M17" s="716"/>
      <c r="N17" s="716">
        <v>0.84200103000000004</v>
      </c>
      <c r="O17" s="716">
        <v>-1.2974197600000001</v>
      </c>
      <c r="P17" s="22"/>
      <c r="Q17" s="22">
        <v>-0.77152938000000004</v>
      </c>
    </row>
    <row r="18" spans="2:17" x14ac:dyDescent="0.3">
      <c r="B18" s="260" t="s">
        <v>776</v>
      </c>
      <c r="C18" s="704" t="s">
        <v>1267</v>
      </c>
      <c r="D18" s="724">
        <v>1427.0726922700005</v>
      </c>
      <c r="E18" s="716">
        <v>621.58033867213578</v>
      </c>
      <c r="F18" s="22">
        <v>173.98138878</v>
      </c>
      <c r="G18" s="22">
        <v>245.58745210000001</v>
      </c>
      <c r="H18" s="22">
        <v>108.37203135</v>
      </c>
      <c r="I18" s="837">
        <v>7.4960295332578646</v>
      </c>
      <c r="J18" s="716">
        <v>495.47955637213579</v>
      </c>
      <c r="K18" s="716">
        <v>26.429922179999998</v>
      </c>
      <c r="L18" s="716">
        <v>108.46156934999999</v>
      </c>
      <c r="M18" s="716"/>
      <c r="N18" s="716">
        <v>113.19916054000001</v>
      </c>
      <c r="O18" s="716">
        <v>-20.618515287091231</v>
      </c>
      <c r="P18" s="22"/>
      <c r="Q18" s="22">
        <v>-17.490052030000001</v>
      </c>
    </row>
    <row r="19" spans="2:17" x14ac:dyDescent="0.3">
      <c r="B19" s="260" t="s">
        <v>778</v>
      </c>
      <c r="C19" s="704" t="s">
        <v>1341</v>
      </c>
      <c r="D19" s="724">
        <v>10046.677619340047</v>
      </c>
      <c r="E19" s="716">
        <v>1783.1183736805312</v>
      </c>
      <c r="F19" s="22">
        <v>1916.9829142536621</v>
      </c>
      <c r="G19" s="22">
        <v>1678.1878099108742</v>
      </c>
      <c r="H19" s="22">
        <v>2516.8496092300002</v>
      </c>
      <c r="I19" s="837">
        <v>12.395481300207575</v>
      </c>
      <c r="J19" s="716">
        <v>3873.8050321483961</v>
      </c>
      <c r="K19" s="716">
        <v>356.25517428314203</v>
      </c>
      <c r="L19" s="716">
        <v>1009.7077074264831</v>
      </c>
      <c r="M19" s="716"/>
      <c r="N19" s="716">
        <v>74.489812730950419</v>
      </c>
      <c r="O19" s="716">
        <v>-15.281244895062486</v>
      </c>
      <c r="P19" s="22"/>
      <c r="Q19" s="22">
        <v>-7.6442506034527309</v>
      </c>
    </row>
    <row r="20" spans="2:17" x14ac:dyDescent="0.3">
      <c r="B20" s="260" t="s">
        <v>779</v>
      </c>
      <c r="C20" s="704" t="s">
        <v>1342</v>
      </c>
      <c r="D20" s="724">
        <v>1905.1125149500001</v>
      </c>
      <c r="E20" s="716">
        <v>791.8380218820347</v>
      </c>
      <c r="F20" s="22">
        <v>429.51257880999998</v>
      </c>
      <c r="G20" s="22">
        <v>530.70743075999997</v>
      </c>
      <c r="H20" s="22">
        <v>125.13829653000001</v>
      </c>
      <c r="I20" s="837">
        <v>8.315984347597178</v>
      </c>
      <c r="J20" s="716">
        <v>581.99761760581816</v>
      </c>
      <c r="K20" s="716">
        <v>124.33747612279582</v>
      </c>
      <c r="L20" s="716">
        <v>224.00561511657926</v>
      </c>
      <c r="M20" s="716"/>
      <c r="N20" s="716">
        <v>132.33561437</v>
      </c>
      <c r="O20" s="716">
        <v>-21.444816209460008</v>
      </c>
      <c r="P20" s="22"/>
      <c r="Q20" s="22">
        <v>-18.989597620000001</v>
      </c>
    </row>
    <row r="21" spans="2:17" x14ac:dyDescent="0.3">
      <c r="B21" s="260" t="s">
        <v>780</v>
      </c>
      <c r="C21" s="704" t="s">
        <v>1343</v>
      </c>
      <c r="D21" s="724">
        <v>0</v>
      </c>
      <c r="E21" s="716">
        <v>0</v>
      </c>
      <c r="F21" s="22">
        <v>0</v>
      </c>
      <c r="G21" s="22">
        <v>0</v>
      </c>
      <c r="H21" s="22">
        <v>0</v>
      </c>
      <c r="I21" s="837">
        <v>0</v>
      </c>
      <c r="J21" s="716">
        <v>0</v>
      </c>
      <c r="K21" s="716">
        <v>0</v>
      </c>
      <c r="L21" s="716">
        <v>0</v>
      </c>
      <c r="M21" s="716"/>
      <c r="N21" s="716">
        <v>0</v>
      </c>
      <c r="O21" s="716">
        <v>0</v>
      </c>
      <c r="P21" s="22"/>
      <c r="Q21" s="22">
        <v>0</v>
      </c>
    </row>
    <row r="22" spans="2:17" ht="33" x14ac:dyDescent="0.3">
      <c r="B22" s="706" t="s">
        <v>781</v>
      </c>
      <c r="C22" s="728" t="s">
        <v>1344</v>
      </c>
      <c r="D22" s="730">
        <v>1544.1053614200284</v>
      </c>
      <c r="E22" s="725">
        <v>563.70509018117161</v>
      </c>
      <c r="F22" s="45">
        <v>374.61364454376826</v>
      </c>
      <c r="G22" s="45">
        <v>0</v>
      </c>
      <c r="H22" s="45">
        <v>0</v>
      </c>
      <c r="I22" s="838">
        <v>4.5876213365928473</v>
      </c>
      <c r="J22" s="725">
        <v>876.57697817110284</v>
      </c>
      <c r="K22" s="725">
        <v>72.827215661818158</v>
      </c>
      <c r="L22" s="725">
        <v>11.085459107977982</v>
      </c>
      <c r="M22" s="725"/>
      <c r="N22" s="725">
        <v>0</v>
      </c>
      <c r="O22" s="725">
        <v>0.55055886357010142</v>
      </c>
      <c r="P22" s="45"/>
      <c r="Q22" s="45">
        <v>0</v>
      </c>
    </row>
    <row r="23" spans="2:17" ht="30" customHeight="1" x14ac:dyDescent="0.3">
      <c r="D23" s="285"/>
      <c r="E23" s="285"/>
      <c r="F23" s="285"/>
      <c r="G23" s="285"/>
      <c r="H23" s="285"/>
      <c r="I23" s="285"/>
      <c r="J23" s="285"/>
      <c r="K23" s="285"/>
      <c r="L23" s="285"/>
      <c r="M23" s="285"/>
      <c r="N23" s="285"/>
      <c r="O23" s="285"/>
      <c r="P23" s="285"/>
      <c r="Q23" s="285"/>
    </row>
    <row r="24" spans="2:17" x14ac:dyDescent="0.3">
      <c r="B24" s="116"/>
      <c r="C24" s="116"/>
      <c r="D24" s="16" t="s">
        <v>136</v>
      </c>
      <c r="E24" s="16" t="s">
        <v>137</v>
      </c>
      <c r="F24" s="16" t="s">
        <v>138</v>
      </c>
      <c r="G24" s="16" t="s">
        <v>174</v>
      </c>
      <c r="H24" s="16" t="s">
        <v>175</v>
      </c>
      <c r="I24" s="16" t="s">
        <v>737</v>
      </c>
      <c r="J24" s="16" t="s">
        <v>738</v>
      </c>
      <c r="K24" s="16" t="s">
        <v>739</v>
      </c>
      <c r="L24" s="16" t="s">
        <v>740</v>
      </c>
      <c r="M24" s="16" t="s">
        <v>741</v>
      </c>
      <c r="N24" s="16" t="s">
        <v>742</v>
      </c>
      <c r="O24" s="16" t="s">
        <v>743</v>
      </c>
      <c r="P24" s="16" t="s">
        <v>744</v>
      </c>
      <c r="Q24" s="16" t="s">
        <v>745</v>
      </c>
    </row>
    <row r="25" spans="2:17" x14ac:dyDescent="0.3">
      <c r="B25" s="116"/>
      <c r="C25" s="116"/>
      <c r="D25" s="1060" t="s">
        <v>800</v>
      </c>
      <c r="E25" s="1060"/>
      <c r="F25" s="1060"/>
      <c r="G25" s="1060"/>
      <c r="H25" s="1060"/>
      <c r="I25" s="1060"/>
      <c r="J25" s="1060"/>
      <c r="K25" s="1060"/>
      <c r="L25" s="1060"/>
      <c r="M25" s="1060"/>
      <c r="N25" s="1060"/>
      <c r="O25" s="1060"/>
      <c r="P25" s="1060"/>
      <c r="Q25" s="1060"/>
    </row>
    <row r="26" spans="2:17" x14ac:dyDescent="0.3">
      <c r="B26" s="116"/>
      <c r="C26" s="1019" t="s">
        <v>1345</v>
      </c>
      <c r="D26" s="162"/>
      <c r="E26" s="1059" t="s">
        <v>1331</v>
      </c>
      <c r="F26" s="1059"/>
      <c r="G26" s="1059"/>
      <c r="H26" s="1059"/>
      <c r="I26" s="1059"/>
      <c r="J26" s="1059"/>
      <c r="K26" s="1059"/>
      <c r="L26" s="1059"/>
      <c r="M26" s="1059"/>
      <c r="N26" s="1059"/>
      <c r="O26" s="1059"/>
      <c r="P26" s="1059"/>
      <c r="Q26" s="1059"/>
    </row>
    <row r="27" spans="2:17" x14ac:dyDescent="0.3">
      <c r="B27" s="116"/>
      <c r="C27" s="1019"/>
      <c r="D27" s="162"/>
      <c r="E27" s="1060" t="s">
        <v>1332</v>
      </c>
      <c r="F27" s="1060"/>
      <c r="G27" s="1060"/>
      <c r="H27" s="1060"/>
      <c r="I27" s="1060"/>
      <c r="J27" s="1061" t="s">
        <v>1333</v>
      </c>
      <c r="K27" s="1061" t="s">
        <v>1334</v>
      </c>
      <c r="L27" s="1061" t="s">
        <v>1335</v>
      </c>
      <c r="M27" s="1061" t="s">
        <v>1336</v>
      </c>
      <c r="N27" s="1061" t="s">
        <v>1337</v>
      </c>
      <c r="O27" s="1059" t="s">
        <v>1338</v>
      </c>
      <c r="P27" s="1059"/>
      <c r="Q27" s="1059"/>
    </row>
    <row r="28" spans="2:17" ht="49.5" x14ac:dyDescent="0.3">
      <c r="B28" s="254"/>
      <c r="C28" s="720" t="s">
        <v>1279</v>
      </c>
      <c r="D28" s="729"/>
      <c r="E28" s="719" t="s">
        <v>1176</v>
      </c>
      <c r="F28" s="15" t="s">
        <v>1177</v>
      </c>
      <c r="G28" s="15" t="s">
        <v>1178</v>
      </c>
      <c r="H28" s="15" t="s">
        <v>1179</v>
      </c>
      <c r="I28" s="15" t="s">
        <v>1339</v>
      </c>
      <c r="J28" s="1046"/>
      <c r="K28" s="1046"/>
      <c r="L28" s="1046"/>
      <c r="M28" s="1046"/>
      <c r="N28" s="1046"/>
      <c r="O28" s="733"/>
      <c r="P28" s="733" t="s">
        <v>1340</v>
      </c>
      <c r="Q28" s="734" t="s">
        <v>1337</v>
      </c>
    </row>
    <row r="29" spans="2:17" x14ac:dyDescent="0.3">
      <c r="B29" s="257" t="s">
        <v>418</v>
      </c>
      <c r="C29" s="700" t="s">
        <v>1187</v>
      </c>
      <c r="D29" s="722">
        <v>0</v>
      </c>
      <c r="E29" s="712">
        <v>0</v>
      </c>
      <c r="F29" s="287">
        <v>0</v>
      </c>
      <c r="G29" s="287">
        <v>0</v>
      </c>
      <c r="H29" s="287">
        <v>0</v>
      </c>
      <c r="I29" s="835">
        <v>0</v>
      </c>
      <c r="J29" s="712">
        <v>0</v>
      </c>
      <c r="K29" s="712">
        <v>0</v>
      </c>
      <c r="L29" s="712">
        <v>0</v>
      </c>
      <c r="M29" s="712"/>
      <c r="N29" s="712">
        <v>0</v>
      </c>
      <c r="O29" s="712">
        <v>0</v>
      </c>
      <c r="P29" s="287"/>
      <c r="Q29" s="287">
        <v>0</v>
      </c>
    </row>
    <row r="30" spans="2:17" ht="33" x14ac:dyDescent="0.3">
      <c r="B30" s="697" t="s">
        <v>508</v>
      </c>
      <c r="C30" s="727" t="s">
        <v>1188</v>
      </c>
      <c r="D30" s="723">
        <v>0</v>
      </c>
      <c r="E30" s="714">
        <v>0</v>
      </c>
      <c r="F30" s="698">
        <v>0</v>
      </c>
      <c r="G30" s="698">
        <v>0</v>
      </c>
      <c r="H30" s="698">
        <v>0</v>
      </c>
      <c r="I30" s="836">
        <v>0</v>
      </c>
      <c r="J30" s="714">
        <v>0</v>
      </c>
      <c r="K30" s="714">
        <v>0</v>
      </c>
      <c r="L30" s="714">
        <v>0</v>
      </c>
      <c r="M30" s="714"/>
      <c r="N30" s="714">
        <v>0</v>
      </c>
      <c r="O30" s="714">
        <v>0</v>
      </c>
      <c r="P30" s="698"/>
      <c r="Q30" s="698">
        <v>0</v>
      </c>
    </row>
    <row r="31" spans="2:17" x14ac:dyDescent="0.3">
      <c r="B31" s="259" t="s">
        <v>764</v>
      </c>
      <c r="C31" s="727" t="s">
        <v>1195</v>
      </c>
      <c r="D31" s="724">
        <v>300.45808227999999</v>
      </c>
      <c r="E31" s="716">
        <v>207.91377736999999</v>
      </c>
      <c r="F31" s="22">
        <v>92.390450909999998</v>
      </c>
      <c r="G31" s="22">
        <v>0</v>
      </c>
      <c r="H31" s="22">
        <v>0</v>
      </c>
      <c r="I31" s="837">
        <v>3.6181463255181101</v>
      </c>
      <c r="J31" s="716">
        <v>62.271224140000001</v>
      </c>
      <c r="K31" s="716">
        <v>52.711836270000006</v>
      </c>
      <c r="L31" s="716">
        <v>29.534281280000002</v>
      </c>
      <c r="M31" s="716"/>
      <c r="N31" s="716">
        <v>5.9744028700000005</v>
      </c>
      <c r="O31" s="716">
        <v>-5.5424545199999997</v>
      </c>
      <c r="P31" s="22"/>
      <c r="Q31" s="22">
        <v>-4.3267735900000002</v>
      </c>
    </row>
    <row r="32" spans="2:17" x14ac:dyDescent="0.3">
      <c r="B32" s="260" t="s">
        <v>766</v>
      </c>
      <c r="C32" s="704" t="s">
        <v>1232</v>
      </c>
      <c r="D32" s="724">
        <v>16.778981860000002</v>
      </c>
      <c r="E32" s="716">
        <v>16.778981850000001</v>
      </c>
      <c r="F32" s="22">
        <v>0</v>
      </c>
      <c r="G32" s="22">
        <v>0</v>
      </c>
      <c r="H32" s="22">
        <v>0</v>
      </c>
      <c r="I32" s="837">
        <v>4.4399999973538327</v>
      </c>
      <c r="J32" s="716">
        <v>0</v>
      </c>
      <c r="K32" s="716">
        <v>0</v>
      </c>
      <c r="L32" s="716">
        <v>0</v>
      </c>
      <c r="M32" s="716"/>
      <c r="N32" s="716">
        <v>0</v>
      </c>
      <c r="O32" s="716">
        <v>-1.9035300000000001E-3</v>
      </c>
      <c r="P32" s="22"/>
      <c r="Q32" s="22">
        <v>0</v>
      </c>
    </row>
    <row r="33" spans="2:17" ht="49.5" x14ac:dyDescent="0.3">
      <c r="B33" s="260" t="s">
        <v>768</v>
      </c>
      <c r="C33" s="704" t="s">
        <v>1241</v>
      </c>
      <c r="D33" s="724">
        <v>0</v>
      </c>
      <c r="E33" s="716">
        <v>0</v>
      </c>
      <c r="F33" s="22">
        <v>0</v>
      </c>
      <c r="G33" s="22">
        <v>0</v>
      </c>
      <c r="H33" s="22">
        <v>0</v>
      </c>
      <c r="I33" s="837">
        <v>0</v>
      </c>
      <c r="J33" s="716">
        <v>0</v>
      </c>
      <c r="K33" s="716">
        <v>0</v>
      </c>
      <c r="L33" s="716">
        <v>0</v>
      </c>
      <c r="M33" s="716"/>
      <c r="N33" s="716">
        <v>0</v>
      </c>
      <c r="O33" s="716">
        <v>0</v>
      </c>
      <c r="P33" s="22"/>
      <c r="Q33" s="22">
        <v>0</v>
      </c>
    </row>
    <row r="34" spans="2:17" x14ac:dyDescent="0.3">
      <c r="B34" s="260" t="s">
        <v>770</v>
      </c>
      <c r="C34" s="704" t="s">
        <v>1243</v>
      </c>
      <c r="D34" s="724">
        <v>0</v>
      </c>
      <c r="E34" s="716">
        <v>0</v>
      </c>
      <c r="F34" s="22">
        <v>0</v>
      </c>
      <c r="G34" s="22">
        <v>0</v>
      </c>
      <c r="H34" s="22">
        <v>0</v>
      </c>
      <c r="I34" s="837">
        <v>0</v>
      </c>
      <c r="J34" s="716">
        <v>0</v>
      </c>
      <c r="K34" s="716">
        <v>0</v>
      </c>
      <c r="L34" s="716">
        <v>0</v>
      </c>
      <c r="M34" s="716"/>
      <c r="N34" s="716">
        <v>0</v>
      </c>
      <c r="O34" s="716">
        <v>0</v>
      </c>
      <c r="P34" s="22"/>
      <c r="Q34" s="22">
        <v>0</v>
      </c>
    </row>
    <row r="35" spans="2:17" ht="33" x14ac:dyDescent="0.3">
      <c r="B35" s="260" t="s">
        <v>772</v>
      </c>
      <c r="C35" s="704" t="s">
        <v>1251</v>
      </c>
      <c r="D35" s="724">
        <v>219.84103726999999</v>
      </c>
      <c r="E35" s="716">
        <v>189.40683189000001</v>
      </c>
      <c r="F35" s="22">
        <v>30.430735479999999</v>
      </c>
      <c r="G35" s="22">
        <v>0</v>
      </c>
      <c r="H35" s="22">
        <v>0</v>
      </c>
      <c r="I35" s="837">
        <v>3.4199036922338846</v>
      </c>
      <c r="J35" s="716">
        <v>13.54643636</v>
      </c>
      <c r="K35" s="716">
        <v>32.864976439999992</v>
      </c>
      <c r="L35" s="716">
        <v>51.517340420000004</v>
      </c>
      <c r="M35" s="716"/>
      <c r="N35" s="716">
        <v>0</v>
      </c>
      <c r="O35" s="716">
        <v>-3.2400780399999998</v>
      </c>
      <c r="P35" s="22"/>
      <c r="Q35" s="22">
        <v>0</v>
      </c>
    </row>
    <row r="36" spans="2:17" x14ac:dyDescent="0.3">
      <c r="B36" s="260" t="s">
        <v>774</v>
      </c>
      <c r="C36" s="704" t="s">
        <v>1253</v>
      </c>
      <c r="D36" s="724">
        <v>40.575861960000005</v>
      </c>
      <c r="E36" s="716">
        <v>8.7458619500000001</v>
      </c>
      <c r="F36" s="22">
        <v>11.875</v>
      </c>
      <c r="G36" s="22">
        <v>19.954999999999998</v>
      </c>
      <c r="H36" s="22">
        <v>0</v>
      </c>
      <c r="I36" s="837">
        <v>8.2199999979741651</v>
      </c>
      <c r="J36" s="716">
        <v>3.2736151800000002</v>
      </c>
      <c r="K36" s="716">
        <v>0</v>
      </c>
      <c r="L36" s="716">
        <v>0</v>
      </c>
      <c r="M36" s="716"/>
      <c r="N36" s="716">
        <v>0</v>
      </c>
      <c r="O36" s="716">
        <v>-2.6432959999999998E-2</v>
      </c>
      <c r="P36" s="22"/>
      <c r="Q36" s="22">
        <v>0</v>
      </c>
    </row>
    <row r="37" spans="2:17" x14ac:dyDescent="0.3">
      <c r="B37" s="260" t="s">
        <v>776</v>
      </c>
      <c r="C37" s="704" t="s">
        <v>1267</v>
      </c>
      <c r="D37" s="724">
        <v>769.05325946000005</v>
      </c>
      <c r="E37" s="716">
        <v>768.12395145000005</v>
      </c>
      <c r="F37" s="22">
        <v>0</v>
      </c>
      <c r="G37" s="22">
        <v>0.92930800999999996</v>
      </c>
      <c r="H37" s="22">
        <v>0</v>
      </c>
      <c r="I37" s="837">
        <v>1.930500884228578</v>
      </c>
      <c r="J37" s="716">
        <v>124.2096531</v>
      </c>
      <c r="K37" s="716">
        <v>91.694108569999997</v>
      </c>
      <c r="L37" s="716">
        <v>116.74791525000001</v>
      </c>
      <c r="M37" s="716"/>
      <c r="N37" s="716">
        <v>4.1026489799999997</v>
      </c>
      <c r="O37" s="716">
        <v>-1.3638324199999998</v>
      </c>
      <c r="P37" s="22"/>
      <c r="Q37" s="22">
        <v>-0.91969445999999999</v>
      </c>
    </row>
    <row r="38" spans="2:17" x14ac:dyDescent="0.3">
      <c r="B38" s="260" t="s">
        <v>778</v>
      </c>
      <c r="C38" s="704" t="s">
        <v>1341</v>
      </c>
      <c r="D38" s="724">
        <v>174.30696925000001</v>
      </c>
      <c r="E38" s="716">
        <v>167.02848958000001</v>
      </c>
      <c r="F38" s="22">
        <v>0.61156681000000002</v>
      </c>
      <c r="G38" s="22">
        <v>3.0464401299999997</v>
      </c>
      <c r="H38" s="22">
        <v>3.6204727299999999</v>
      </c>
      <c r="I38" s="837">
        <v>2.4900000000000002</v>
      </c>
      <c r="J38" s="716">
        <v>57.962201560000004</v>
      </c>
      <c r="K38" s="716">
        <v>8.8034310000000005E-2</v>
      </c>
      <c r="L38" s="716">
        <v>66.01603557</v>
      </c>
      <c r="M38" s="716"/>
      <c r="N38" s="716">
        <v>0.59836372999999998</v>
      </c>
      <c r="O38" s="716">
        <v>-0.25956435999999999</v>
      </c>
      <c r="P38" s="22"/>
      <c r="Q38" s="22">
        <v>-0.11497321000000001</v>
      </c>
    </row>
    <row r="39" spans="2:17" x14ac:dyDescent="0.3">
      <c r="B39" s="260" t="s">
        <v>779</v>
      </c>
      <c r="C39" s="704" t="s">
        <v>1342</v>
      </c>
      <c r="D39" s="724">
        <v>313.38119310000002</v>
      </c>
      <c r="E39" s="716">
        <v>311.25106095999996</v>
      </c>
      <c r="F39" s="22">
        <v>4.6180059999999995E-2</v>
      </c>
      <c r="G39" s="22">
        <v>2.08395208</v>
      </c>
      <c r="H39" s="22">
        <v>0</v>
      </c>
      <c r="I39" s="837">
        <v>2</v>
      </c>
      <c r="J39" s="716">
        <v>66.105699999999999</v>
      </c>
      <c r="K39" s="716">
        <v>22.12786891</v>
      </c>
      <c r="L39" s="716">
        <v>4.140361E-2</v>
      </c>
      <c r="M39" s="716"/>
      <c r="N39" s="716">
        <v>4.1026489799999997</v>
      </c>
      <c r="O39" s="716">
        <v>-1.0802636200000002</v>
      </c>
      <c r="P39" s="22"/>
      <c r="Q39" s="22">
        <v>-0.91969445999999999</v>
      </c>
    </row>
    <row r="40" spans="2:17" x14ac:dyDescent="0.3">
      <c r="B40" s="260" t="s">
        <v>780</v>
      </c>
      <c r="C40" s="704" t="s">
        <v>1343</v>
      </c>
      <c r="D40" s="724">
        <v>0</v>
      </c>
      <c r="E40" s="716">
        <v>0</v>
      </c>
      <c r="F40" s="22">
        <v>0</v>
      </c>
      <c r="G40" s="22">
        <v>0</v>
      </c>
      <c r="H40" s="22">
        <v>0</v>
      </c>
      <c r="I40" s="837">
        <v>0</v>
      </c>
      <c r="J40" s="716">
        <v>0</v>
      </c>
      <c r="K40" s="716">
        <v>0</v>
      </c>
      <c r="L40" s="716">
        <v>0</v>
      </c>
      <c r="M40" s="716"/>
      <c r="N40" s="716">
        <v>0</v>
      </c>
      <c r="O40" s="716">
        <v>0</v>
      </c>
      <c r="P40" s="22"/>
      <c r="Q40" s="22">
        <v>0</v>
      </c>
    </row>
    <row r="41" spans="2:17" ht="33" x14ac:dyDescent="0.3">
      <c r="B41" s="706" t="s">
        <v>781</v>
      </c>
      <c r="C41" s="728" t="s">
        <v>1344</v>
      </c>
      <c r="D41" s="730">
        <v>6.7391269999999975E-2</v>
      </c>
      <c r="E41" s="725">
        <v>2.3919850000000003E-2</v>
      </c>
      <c r="F41" s="45">
        <v>0</v>
      </c>
      <c r="G41" s="45">
        <v>0</v>
      </c>
      <c r="H41" s="45">
        <v>0</v>
      </c>
      <c r="I41" s="838">
        <v>0</v>
      </c>
      <c r="J41" s="725">
        <v>0</v>
      </c>
      <c r="K41" s="725">
        <v>2.3919850000000003E-2</v>
      </c>
      <c r="L41" s="725">
        <v>0</v>
      </c>
      <c r="M41" s="725"/>
      <c r="N41" s="725">
        <v>0</v>
      </c>
      <c r="O41" s="725">
        <v>1.9830000000000002E-5</v>
      </c>
      <c r="P41" s="45"/>
      <c r="Q41" s="45">
        <v>0</v>
      </c>
    </row>
    <row r="42" spans="2:17" ht="30" customHeight="1" x14ac:dyDescent="0.3"/>
    <row r="43" spans="2:17" x14ac:dyDescent="0.3">
      <c r="B43" s="116"/>
      <c r="C43" s="116"/>
      <c r="D43" s="16" t="s">
        <v>136</v>
      </c>
      <c r="E43" s="16" t="s">
        <v>137</v>
      </c>
      <c r="F43" s="16" t="s">
        <v>138</v>
      </c>
      <c r="G43" s="16" t="s">
        <v>174</v>
      </c>
      <c r="H43" s="16" t="s">
        <v>175</v>
      </c>
      <c r="I43" s="16" t="s">
        <v>737</v>
      </c>
      <c r="J43" s="16" t="s">
        <v>738</v>
      </c>
      <c r="K43" s="16" t="s">
        <v>739</v>
      </c>
      <c r="L43" s="16" t="s">
        <v>740</v>
      </c>
      <c r="M43" s="16" t="s">
        <v>741</v>
      </c>
      <c r="N43" s="16" t="s">
        <v>742</v>
      </c>
      <c r="O43" s="16" t="s">
        <v>743</v>
      </c>
      <c r="P43" s="16" t="s">
        <v>744</v>
      </c>
      <c r="Q43" s="16" t="s">
        <v>745</v>
      </c>
    </row>
    <row r="44" spans="2:17" x14ac:dyDescent="0.3">
      <c r="B44" s="116"/>
      <c r="C44" s="116"/>
      <c r="D44" s="1060" t="s">
        <v>800</v>
      </c>
      <c r="E44" s="1060"/>
      <c r="F44" s="1060"/>
      <c r="G44" s="1060"/>
      <c r="H44" s="1060"/>
      <c r="I44" s="1060"/>
      <c r="J44" s="1060"/>
      <c r="K44" s="1060"/>
      <c r="L44" s="1060"/>
      <c r="M44" s="1060"/>
      <c r="N44" s="1060"/>
      <c r="O44" s="1060"/>
      <c r="P44" s="1060"/>
      <c r="Q44" s="1060"/>
    </row>
    <row r="45" spans="2:17" x14ac:dyDescent="0.3">
      <c r="B45" s="116"/>
      <c r="C45" s="1019" t="s">
        <v>1346</v>
      </c>
      <c r="D45" s="162"/>
      <c r="E45" s="1059" t="s">
        <v>1331</v>
      </c>
      <c r="F45" s="1059"/>
      <c r="G45" s="1059"/>
      <c r="H45" s="1059"/>
      <c r="I45" s="1059"/>
      <c r="J45" s="1059"/>
      <c r="K45" s="1059"/>
      <c r="L45" s="1059"/>
      <c r="M45" s="1059"/>
      <c r="N45" s="1059"/>
      <c r="O45" s="1059"/>
      <c r="P45" s="1059"/>
      <c r="Q45" s="1059"/>
    </row>
    <row r="46" spans="2:17" x14ac:dyDescent="0.3">
      <c r="B46" s="116"/>
      <c r="C46" s="1019"/>
      <c r="D46" s="162"/>
      <c r="E46" s="1060" t="s">
        <v>1332</v>
      </c>
      <c r="F46" s="1060"/>
      <c r="G46" s="1060"/>
      <c r="H46" s="1060"/>
      <c r="I46" s="1060"/>
      <c r="J46" s="1061" t="s">
        <v>1333</v>
      </c>
      <c r="K46" s="1061" t="s">
        <v>1334</v>
      </c>
      <c r="L46" s="1061" t="s">
        <v>1335</v>
      </c>
      <c r="M46" s="1061" t="s">
        <v>1336</v>
      </c>
      <c r="N46" s="1061" t="s">
        <v>1337</v>
      </c>
      <c r="O46" s="1059" t="s">
        <v>1338</v>
      </c>
      <c r="P46" s="1059"/>
      <c r="Q46" s="1059"/>
    </row>
    <row r="47" spans="2:17" ht="49.5" x14ac:dyDescent="0.3">
      <c r="B47" s="254"/>
      <c r="C47" s="720" t="s">
        <v>1279</v>
      </c>
      <c r="D47" s="729"/>
      <c r="E47" s="719" t="s">
        <v>1176</v>
      </c>
      <c r="F47" s="15" t="s">
        <v>1177</v>
      </c>
      <c r="G47" s="15" t="s">
        <v>1178</v>
      </c>
      <c r="H47" s="15" t="s">
        <v>1179</v>
      </c>
      <c r="I47" s="15" t="s">
        <v>1339</v>
      </c>
      <c r="J47" s="1046"/>
      <c r="K47" s="1046"/>
      <c r="L47" s="1046"/>
      <c r="M47" s="1046"/>
      <c r="N47" s="1046"/>
      <c r="O47" s="733"/>
      <c r="P47" s="733" t="s">
        <v>1340</v>
      </c>
      <c r="Q47" s="734" t="s">
        <v>1337</v>
      </c>
    </row>
    <row r="48" spans="2:17" x14ac:dyDescent="0.3">
      <c r="B48" s="257" t="s">
        <v>418</v>
      </c>
      <c r="C48" s="700" t="s">
        <v>1187</v>
      </c>
      <c r="D48" s="722">
        <v>0</v>
      </c>
      <c r="E48" s="712">
        <v>0</v>
      </c>
      <c r="F48" s="287">
        <v>0</v>
      </c>
      <c r="G48" s="287">
        <v>0</v>
      </c>
      <c r="H48" s="287">
        <v>0</v>
      </c>
      <c r="I48" s="835">
        <v>0</v>
      </c>
      <c r="J48" s="712">
        <v>0</v>
      </c>
      <c r="K48" s="712">
        <v>0</v>
      </c>
      <c r="L48" s="712">
        <v>0</v>
      </c>
      <c r="M48" s="712"/>
      <c r="N48" s="712">
        <v>0</v>
      </c>
      <c r="O48" s="712">
        <v>0</v>
      </c>
      <c r="P48" s="287"/>
      <c r="Q48" s="287">
        <v>0</v>
      </c>
    </row>
    <row r="49" spans="2:17" ht="33" x14ac:dyDescent="0.3">
      <c r="B49" s="697" t="s">
        <v>508</v>
      </c>
      <c r="C49" s="727" t="s">
        <v>1188</v>
      </c>
      <c r="D49" s="723">
        <v>0</v>
      </c>
      <c r="E49" s="714">
        <v>0</v>
      </c>
      <c r="F49" s="698">
        <v>0</v>
      </c>
      <c r="G49" s="698">
        <v>0</v>
      </c>
      <c r="H49" s="698">
        <v>0</v>
      </c>
      <c r="I49" s="836">
        <v>0</v>
      </c>
      <c r="J49" s="714">
        <v>0</v>
      </c>
      <c r="K49" s="714">
        <v>0</v>
      </c>
      <c r="L49" s="714">
        <v>0</v>
      </c>
      <c r="M49" s="714"/>
      <c r="N49" s="714">
        <v>0</v>
      </c>
      <c r="O49" s="714">
        <v>0</v>
      </c>
      <c r="P49" s="698"/>
      <c r="Q49" s="698">
        <v>0</v>
      </c>
    </row>
    <row r="50" spans="2:17" x14ac:dyDescent="0.3">
      <c r="B50" s="259" t="s">
        <v>764</v>
      </c>
      <c r="C50" s="727" t="s">
        <v>1195</v>
      </c>
      <c r="D50" s="724">
        <v>21.511161019999999</v>
      </c>
      <c r="E50" s="716">
        <v>21.511161019999999</v>
      </c>
      <c r="F50" s="22">
        <v>0</v>
      </c>
      <c r="G50" s="22">
        <v>0</v>
      </c>
      <c r="H50" s="22">
        <v>0</v>
      </c>
      <c r="I50" s="837">
        <v>3.85</v>
      </c>
      <c r="J50" s="716">
        <v>0</v>
      </c>
      <c r="K50" s="716">
        <v>0</v>
      </c>
      <c r="L50" s="716">
        <v>0</v>
      </c>
      <c r="M50" s="716"/>
      <c r="N50" s="716">
        <v>0</v>
      </c>
      <c r="O50" s="716">
        <v>-8.1457390000000005E-2</v>
      </c>
      <c r="P50" s="22"/>
      <c r="Q50" s="22">
        <v>0</v>
      </c>
    </row>
    <row r="51" spans="2:17" x14ac:dyDescent="0.3">
      <c r="B51" s="260" t="s">
        <v>766</v>
      </c>
      <c r="C51" s="704" t="s">
        <v>1232</v>
      </c>
      <c r="D51" s="724">
        <v>9.0800900599999999</v>
      </c>
      <c r="E51" s="716">
        <v>8.0000268000000005</v>
      </c>
      <c r="F51" s="22">
        <v>1.08006326</v>
      </c>
      <c r="G51" s="22">
        <v>0</v>
      </c>
      <c r="H51" s="22">
        <v>0</v>
      </c>
      <c r="I51" s="837">
        <v>3.78</v>
      </c>
      <c r="J51" s="716">
        <v>0</v>
      </c>
      <c r="K51" s="716">
        <v>0</v>
      </c>
      <c r="L51" s="716">
        <v>0</v>
      </c>
      <c r="M51" s="716"/>
      <c r="N51" s="716">
        <v>9.0800900599999999</v>
      </c>
      <c r="O51" s="716">
        <v>-0.33317487000000001</v>
      </c>
      <c r="P51" s="22"/>
      <c r="Q51" s="22">
        <v>-0.33317487000000001</v>
      </c>
    </row>
    <row r="52" spans="2:17" ht="49.5" x14ac:dyDescent="0.3">
      <c r="B52" s="260" t="s">
        <v>768</v>
      </c>
      <c r="C52" s="704" t="s">
        <v>1241</v>
      </c>
      <c r="D52" s="724">
        <v>0</v>
      </c>
      <c r="E52" s="716">
        <v>0</v>
      </c>
      <c r="F52" s="22">
        <v>0</v>
      </c>
      <c r="G52" s="22">
        <v>0</v>
      </c>
      <c r="H52" s="22">
        <v>0</v>
      </c>
      <c r="I52" s="837">
        <v>0</v>
      </c>
      <c r="J52" s="716">
        <v>0</v>
      </c>
      <c r="K52" s="716">
        <v>0</v>
      </c>
      <c r="L52" s="716">
        <v>0</v>
      </c>
      <c r="M52" s="716"/>
      <c r="N52" s="716">
        <v>0</v>
      </c>
      <c r="O52" s="716">
        <v>0</v>
      </c>
      <c r="P52" s="22"/>
      <c r="Q52" s="22">
        <v>0</v>
      </c>
    </row>
    <row r="53" spans="2:17" x14ac:dyDescent="0.3">
      <c r="B53" s="260" t="s">
        <v>770</v>
      </c>
      <c r="C53" s="704" t="s">
        <v>1243</v>
      </c>
      <c r="D53" s="724">
        <v>0</v>
      </c>
      <c r="E53" s="716">
        <v>0</v>
      </c>
      <c r="F53" s="22">
        <v>0</v>
      </c>
      <c r="G53" s="22">
        <v>0</v>
      </c>
      <c r="H53" s="22">
        <v>0</v>
      </c>
      <c r="I53" s="837">
        <v>0</v>
      </c>
      <c r="J53" s="716">
        <v>0</v>
      </c>
      <c r="K53" s="716">
        <v>0</v>
      </c>
      <c r="L53" s="716">
        <v>0</v>
      </c>
      <c r="M53" s="716"/>
      <c r="N53" s="716">
        <v>0</v>
      </c>
      <c r="O53" s="716">
        <v>0</v>
      </c>
      <c r="P53" s="22"/>
      <c r="Q53" s="22">
        <v>0</v>
      </c>
    </row>
    <row r="54" spans="2:17" ht="33" x14ac:dyDescent="0.3">
      <c r="B54" s="260" t="s">
        <v>772</v>
      </c>
      <c r="C54" s="704" t="s">
        <v>1251</v>
      </c>
      <c r="D54" s="724">
        <v>6.50859085</v>
      </c>
      <c r="E54" s="716">
        <v>6.50859085</v>
      </c>
      <c r="F54" s="22">
        <v>0</v>
      </c>
      <c r="G54" s="22">
        <v>0</v>
      </c>
      <c r="H54" s="22">
        <v>0</v>
      </c>
      <c r="I54" s="837">
        <v>0.8</v>
      </c>
      <c r="J54" s="716">
        <v>0</v>
      </c>
      <c r="K54" s="716">
        <v>0</v>
      </c>
      <c r="L54" s="716">
        <v>0</v>
      </c>
      <c r="M54" s="716"/>
      <c r="N54" s="716">
        <v>0</v>
      </c>
      <c r="O54" s="716">
        <v>-0.10458062</v>
      </c>
      <c r="P54" s="22"/>
      <c r="Q54" s="22">
        <v>0</v>
      </c>
    </row>
    <row r="55" spans="2:17" x14ac:dyDescent="0.3">
      <c r="B55" s="260" t="s">
        <v>774</v>
      </c>
      <c r="C55" s="704" t="s">
        <v>1253</v>
      </c>
      <c r="D55" s="724">
        <v>0.53897418000000008</v>
      </c>
      <c r="E55" s="716">
        <v>0.53897418000000008</v>
      </c>
      <c r="F55" s="22">
        <v>0</v>
      </c>
      <c r="G55" s="22">
        <v>0</v>
      </c>
      <c r="H55" s="22">
        <v>0</v>
      </c>
      <c r="I55" s="837">
        <v>0</v>
      </c>
      <c r="J55" s="716">
        <v>0</v>
      </c>
      <c r="K55" s="716">
        <v>0</v>
      </c>
      <c r="L55" s="716">
        <v>0</v>
      </c>
      <c r="M55" s="716"/>
      <c r="N55" s="716">
        <v>0.53897418000000008</v>
      </c>
      <c r="O55" s="716">
        <v>-0.53897418000000008</v>
      </c>
      <c r="P55" s="22"/>
      <c r="Q55" s="22">
        <v>-0.53897418000000008</v>
      </c>
    </row>
    <row r="56" spans="2:17" x14ac:dyDescent="0.3">
      <c r="B56" s="260" t="s">
        <v>776</v>
      </c>
      <c r="C56" s="704" t="s">
        <v>1267</v>
      </c>
      <c r="D56" s="724">
        <v>35.946724170000003</v>
      </c>
      <c r="E56" s="716">
        <v>35.946724170000003</v>
      </c>
      <c r="F56" s="22">
        <v>0</v>
      </c>
      <c r="G56" s="22">
        <v>0</v>
      </c>
      <c r="H56" s="22">
        <v>0</v>
      </c>
      <c r="I56" s="837">
        <v>1.9</v>
      </c>
      <c r="J56" s="716">
        <v>0</v>
      </c>
      <c r="K56" s="716">
        <v>0</v>
      </c>
      <c r="L56" s="716">
        <v>0</v>
      </c>
      <c r="M56" s="716"/>
      <c r="N56" s="716">
        <v>0</v>
      </c>
      <c r="O56" s="716">
        <v>-3.4473429999999999E-2</v>
      </c>
      <c r="P56" s="22"/>
      <c r="Q56" s="22">
        <v>0</v>
      </c>
    </row>
    <row r="57" spans="2:17" x14ac:dyDescent="0.3">
      <c r="B57" s="260" t="s">
        <v>778</v>
      </c>
      <c r="C57" s="704" t="s">
        <v>1341</v>
      </c>
      <c r="D57" s="724">
        <v>2.9009535099999999</v>
      </c>
      <c r="E57" s="716">
        <v>0.12734925999999999</v>
      </c>
      <c r="F57" s="22">
        <v>0.55218338</v>
      </c>
      <c r="G57" s="22">
        <v>0.90191104</v>
      </c>
      <c r="H57" s="22">
        <v>1.3195098300000001</v>
      </c>
      <c r="I57" s="837">
        <v>18.260000000000002</v>
      </c>
      <c r="J57" s="716">
        <v>0</v>
      </c>
      <c r="K57" s="716">
        <v>0</v>
      </c>
      <c r="L57" s="716">
        <v>0</v>
      </c>
      <c r="M57" s="716"/>
      <c r="N57" s="716">
        <v>0</v>
      </c>
      <c r="O57" s="716">
        <v>-1.8572999999999999E-3</v>
      </c>
      <c r="P57" s="22"/>
      <c r="Q57" s="22">
        <v>0</v>
      </c>
    </row>
    <row r="58" spans="2:17" x14ac:dyDescent="0.3">
      <c r="B58" s="260" t="s">
        <v>779</v>
      </c>
      <c r="C58" s="704" t="s">
        <v>1342</v>
      </c>
      <c r="D58" s="724">
        <v>35.946724170000003</v>
      </c>
      <c r="E58" s="716">
        <v>35.946724170000003</v>
      </c>
      <c r="F58" s="22">
        <v>0</v>
      </c>
      <c r="G58" s="22">
        <v>0</v>
      </c>
      <c r="H58" s="22">
        <v>0</v>
      </c>
      <c r="I58" s="837">
        <v>1.9</v>
      </c>
      <c r="J58" s="716">
        <v>0</v>
      </c>
      <c r="K58" s="716">
        <v>0</v>
      </c>
      <c r="L58" s="716">
        <v>0</v>
      </c>
      <c r="M58" s="716"/>
      <c r="N58" s="716">
        <v>0</v>
      </c>
      <c r="O58" s="716">
        <v>-3.4473429999999999E-2</v>
      </c>
      <c r="P58" s="22"/>
      <c r="Q58" s="22">
        <v>0</v>
      </c>
    </row>
    <row r="59" spans="2:17" x14ac:dyDescent="0.3">
      <c r="B59" s="260" t="s">
        <v>780</v>
      </c>
      <c r="C59" s="704" t="s">
        <v>1343</v>
      </c>
      <c r="D59" s="724">
        <v>0</v>
      </c>
      <c r="E59" s="716">
        <v>0</v>
      </c>
      <c r="F59" s="22">
        <v>0</v>
      </c>
      <c r="G59" s="22">
        <v>0</v>
      </c>
      <c r="H59" s="22">
        <v>0</v>
      </c>
      <c r="I59" s="837">
        <v>0</v>
      </c>
      <c r="J59" s="716">
        <v>0</v>
      </c>
      <c r="K59" s="716">
        <v>0</v>
      </c>
      <c r="L59" s="716">
        <v>0</v>
      </c>
      <c r="M59" s="716"/>
      <c r="N59" s="716">
        <v>0</v>
      </c>
      <c r="O59" s="716">
        <v>0</v>
      </c>
      <c r="P59" s="22"/>
      <c r="Q59" s="22">
        <v>0</v>
      </c>
    </row>
    <row r="60" spans="2:17" ht="33" x14ac:dyDescent="0.3">
      <c r="B60" s="706" t="s">
        <v>781</v>
      </c>
      <c r="C60" s="728" t="s">
        <v>1344</v>
      </c>
      <c r="D60" s="730">
        <v>2.6259386</v>
      </c>
      <c r="E60" s="725">
        <v>1.4889110000000001E-2</v>
      </c>
      <c r="F60" s="45">
        <v>0</v>
      </c>
      <c r="G60" s="45">
        <v>0</v>
      </c>
      <c r="H60" s="45">
        <v>0</v>
      </c>
      <c r="I60" s="838">
        <v>0</v>
      </c>
      <c r="J60" s="725">
        <v>1.4889110000000001E-2</v>
      </c>
      <c r="K60" s="725">
        <v>1.4889110000000001E-2</v>
      </c>
      <c r="L60" s="725">
        <v>1.4889110000000001E-2</v>
      </c>
      <c r="M60" s="725"/>
      <c r="N60" s="725">
        <v>0</v>
      </c>
      <c r="O60" s="725">
        <v>3.0085000000000002E-4</v>
      </c>
      <c r="P60" s="45"/>
      <c r="Q60" s="45">
        <v>0</v>
      </c>
    </row>
    <row r="61" spans="2:17" ht="30" customHeight="1" x14ac:dyDescent="0.3"/>
    <row r="62" spans="2:17" x14ac:dyDescent="0.3">
      <c r="B62" s="116"/>
      <c r="C62" s="116"/>
      <c r="D62" s="16" t="s">
        <v>136</v>
      </c>
      <c r="E62" s="16" t="s">
        <v>137</v>
      </c>
      <c r="F62" s="16" t="s">
        <v>138</v>
      </c>
      <c r="G62" s="16" t="s">
        <v>174</v>
      </c>
      <c r="H62" s="16" t="s">
        <v>175</v>
      </c>
      <c r="I62" s="16" t="s">
        <v>737</v>
      </c>
      <c r="J62" s="16" t="s">
        <v>738</v>
      </c>
      <c r="K62" s="16" t="s">
        <v>739</v>
      </c>
      <c r="L62" s="16" t="s">
        <v>740</v>
      </c>
      <c r="M62" s="16" t="s">
        <v>741</v>
      </c>
      <c r="N62" s="16" t="s">
        <v>742</v>
      </c>
      <c r="O62" s="16" t="s">
        <v>743</v>
      </c>
      <c r="P62" s="16" t="s">
        <v>744</v>
      </c>
      <c r="Q62" s="16" t="s">
        <v>745</v>
      </c>
    </row>
    <row r="63" spans="2:17" x14ac:dyDescent="0.3">
      <c r="B63" s="116"/>
      <c r="C63" s="116"/>
      <c r="D63" s="1060" t="s">
        <v>800</v>
      </c>
      <c r="E63" s="1060"/>
      <c r="F63" s="1060"/>
      <c r="G63" s="1060"/>
      <c r="H63" s="1060"/>
      <c r="I63" s="1060"/>
      <c r="J63" s="1060"/>
      <c r="K63" s="1060"/>
      <c r="L63" s="1060"/>
      <c r="M63" s="1060"/>
      <c r="N63" s="1060"/>
      <c r="O63" s="1060"/>
      <c r="P63" s="1060"/>
      <c r="Q63" s="1060"/>
    </row>
    <row r="64" spans="2:17" x14ac:dyDescent="0.3">
      <c r="B64" s="116"/>
      <c r="C64" s="1019" t="s">
        <v>1347</v>
      </c>
      <c r="D64" s="162"/>
      <c r="E64" s="1059" t="s">
        <v>1331</v>
      </c>
      <c r="F64" s="1059"/>
      <c r="G64" s="1059"/>
      <c r="H64" s="1059"/>
      <c r="I64" s="1059"/>
      <c r="J64" s="1059"/>
      <c r="K64" s="1059"/>
      <c r="L64" s="1059"/>
      <c r="M64" s="1059"/>
      <c r="N64" s="1059"/>
      <c r="O64" s="1059"/>
      <c r="P64" s="1059"/>
      <c r="Q64" s="1059"/>
    </row>
    <row r="65" spans="2:17" x14ac:dyDescent="0.3">
      <c r="B65" s="116"/>
      <c r="C65" s="1019"/>
      <c r="D65" s="162"/>
      <c r="E65" s="1060" t="s">
        <v>1332</v>
      </c>
      <c r="F65" s="1060"/>
      <c r="G65" s="1060"/>
      <c r="H65" s="1060"/>
      <c r="I65" s="1060"/>
      <c r="J65" s="1061" t="s">
        <v>1333</v>
      </c>
      <c r="K65" s="1061" t="s">
        <v>1334</v>
      </c>
      <c r="L65" s="1061" t="s">
        <v>1335</v>
      </c>
      <c r="M65" s="1061" t="s">
        <v>1336</v>
      </c>
      <c r="N65" s="1061" t="s">
        <v>1337</v>
      </c>
      <c r="O65" s="1059" t="s">
        <v>1338</v>
      </c>
      <c r="P65" s="1059"/>
      <c r="Q65" s="1059"/>
    </row>
    <row r="66" spans="2:17" ht="49.5" x14ac:dyDescent="0.3">
      <c r="B66" s="254"/>
      <c r="C66" s="720" t="s">
        <v>1279</v>
      </c>
      <c r="D66" s="729"/>
      <c r="E66" s="719" t="s">
        <v>1176</v>
      </c>
      <c r="F66" s="15" t="s">
        <v>1177</v>
      </c>
      <c r="G66" s="15" t="s">
        <v>1178</v>
      </c>
      <c r="H66" s="15" t="s">
        <v>1179</v>
      </c>
      <c r="I66" s="15" t="s">
        <v>1339</v>
      </c>
      <c r="J66" s="1046"/>
      <c r="K66" s="1046"/>
      <c r="L66" s="1046"/>
      <c r="M66" s="1046"/>
      <c r="N66" s="1046"/>
      <c r="O66" s="733"/>
      <c r="P66" s="733" t="s">
        <v>1340</v>
      </c>
      <c r="Q66" s="734" t="s">
        <v>1337</v>
      </c>
    </row>
    <row r="67" spans="2:17" x14ac:dyDescent="0.3">
      <c r="B67" s="257" t="s">
        <v>418</v>
      </c>
      <c r="C67" s="700" t="s">
        <v>1187</v>
      </c>
      <c r="D67" s="722">
        <v>0</v>
      </c>
      <c r="E67" s="712">
        <v>0</v>
      </c>
      <c r="F67" s="287">
        <v>0</v>
      </c>
      <c r="G67" s="287">
        <v>0</v>
      </c>
      <c r="H67" s="287">
        <v>0</v>
      </c>
      <c r="I67" s="835">
        <v>0</v>
      </c>
      <c r="J67" s="712">
        <v>0</v>
      </c>
      <c r="K67" s="712">
        <v>0</v>
      </c>
      <c r="L67" s="712">
        <v>0</v>
      </c>
      <c r="M67" s="712"/>
      <c r="N67" s="712">
        <v>0</v>
      </c>
      <c r="O67" s="712">
        <v>0</v>
      </c>
      <c r="P67" s="287"/>
      <c r="Q67" s="287">
        <v>0</v>
      </c>
    </row>
    <row r="68" spans="2:17" ht="33" x14ac:dyDescent="0.3">
      <c r="B68" s="697" t="s">
        <v>508</v>
      </c>
      <c r="C68" s="727" t="s">
        <v>1188</v>
      </c>
      <c r="D68" s="723">
        <v>0</v>
      </c>
      <c r="E68" s="714">
        <v>0</v>
      </c>
      <c r="F68" s="698">
        <v>0</v>
      </c>
      <c r="G68" s="698">
        <v>0</v>
      </c>
      <c r="H68" s="698">
        <v>0</v>
      </c>
      <c r="I68" s="836">
        <v>0</v>
      </c>
      <c r="J68" s="714">
        <v>0</v>
      </c>
      <c r="K68" s="714">
        <v>0</v>
      </c>
      <c r="L68" s="714">
        <v>0</v>
      </c>
      <c r="M68" s="714"/>
      <c r="N68" s="714">
        <v>0</v>
      </c>
      <c r="O68" s="714">
        <v>0</v>
      </c>
      <c r="P68" s="698"/>
      <c r="Q68" s="698">
        <v>0</v>
      </c>
    </row>
    <row r="69" spans="2:17" x14ac:dyDescent="0.3">
      <c r="B69" s="259" t="s">
        <v>764</v>
      </c>
      <c r="C69" s="727" t="s">
        <v>1195</v>
      </c>
      <c r="D69" s="724">
        <v>202.98608052</v>
      </c>
      <c r="E69" s="716">
        <v>31.630600859999998</v>
      </c>
      <c r="F69" s="22">
        <v>170.93240978</v>
      </c>
      <c r="G69" s="22">
        <v>0.42306988000000001</v>
      </c>
      <c r="H69" s="22">
        <v>0</v>
      </c>
      <c r="I69" s="837">
        <v>6.52</v>
      </c>
      <c r="J69" s="716">
        <v>0</v>
      </c>
      <c r="K69" s="716">
        <v>0</v>
      </c>
      <c r="L69" s="716">
        <v>0</v>
      </c>
      <c r="M69" s="716"/>
      <c r="N69" s="716">
        <v>2.4183839799999998</v>
      </c>
      <c r="O69" s="716">
        <v>-1.5834839700000001</v>
      </c>
      <c r="P69" s="22"/>
      <c r="Q69" s="22">
        <v>-0.78642875000000001</v>
      </c>
    </row>
    <row r="70" spans="2:17" x14ac:dyDescent="0.3">
      <c r="B70" s="260" t="s">
        <v>766</v>
      </c>
      <c r="C70" s="704" t="s">
        <v>1232</v>
      </c>
      <c r="D70" s="724">
        <v>0</v>
      </c>
      <c r="E70" s="716">
        <v>0</v>
      </c>
      <c r="F70" s="22">
        <v>0</v>
      </c>
      <c r="G70" s="22">
        <v>0</v>
      </c>
      <c r="H70" s="22">
        <v>0</v>
      </c>
      <c r="I70" s="837">
        <v>0</v>
      </c>
      <c r="J70" s="716">
        <v>0</v>
      </c>
      <c r="K70" s="716">
        <v>0</v>
      </c>
      <c r="L70" s="716">
        <v>0</v>
      </c>
      <c r="M70" s="716"/>
      <c r="N70" s="716">
        <v>0</v>
      </c>
      <c r="O70" s="716">
        <v>0</v>
      </c>
      <c r="P70" s="22"/>
      <c r="Q70" s="22">
        <v>0</v>
      </c>
    </row>
    <row r="71" spans="2:17" ht="49.5" x14ac:dyDescent="0.3">
      <c r="B71" s="260" t="s">
        <v>768</v>
      </c>
      <c r="C71" s="704" t="s">
        <v>1241</v>
      </c>
      <c r="D71" s="724">
        <v>0</v>
      </c>
      <c r="E71" s="716">
        <v>0</v>
      </c>
      <c r="F71" s="22">
        <v>0</v>
      </c>
      <c r="G71" s="22">
        <v>0</v>
      </c>
      <c r="H71" s="22">
        <v>0</v>
      </c>
      <c r="I71" s="837">
        <v>0</v>
      </c>
      <c r="J71" s="716">
        <v>0</v>
      </c>
      <c r="K71" s="716">
        <v>0</v>
      </c>
      <c r="L71" s="716">
        <v>0</v>
      </c>
      <c r="M71" s="716"/>
      <c r="N71" s="716">
        <v>0</v>
      </c>
      <c r="O71" s="716">
        <v>0</v>
      </c>
      <c r="P71" s="22"/>
      <c r="Q71" s="22">
        <v>0</v>
      </c>
    </row>
    <row r="72" spans="2:17" x14ac:dyDescent="0.3">
      <c r="B72" s="260" t="s">
        <v>770</v>
      </c>
      <c r="C72" s="704" t="s">
        <v>1243</v>
      </c>
      <c r="D72" s="724">
        <v>4.5119999999999995E-5</v>
      </c>
      <c r="E72" s="716">
        <v>4.5119999999999995E-5</v>
      </c>
      <c r="F72" s="22">
        <v>0</v>
      </c>
      <c r="G72" s="22">
        <v>0</v>
      </c>
      <c r="H72" s="22">
        <v>0</v>
      </c>
      <c r="I72" s="837">
        <v>0</v>
      </c>
      <c r="J72" s="716">
        <v>0</v>
      </c>
      <c r="K72" s="716">
        <v>0</v>
      </c>
      <c r="L72" s="716">
        <v>0</v>
      </c>
      <c r="M72" s="716"/>
      <c r="N72" s="716">
        <v>0</v>
      </c>
      <c r="O72" s="716">
        <v>-3.4599999999999999E-6</v>
      </c>
      <c r="P72" s="22"/>
      <c r="Q72" s="22">
        <v>0</v>
      </c>
    </row>
    <row r="73" spans="2:17" ht="33" x14ac:dyDescent="0.3">
      <c r="B73" s="260" t="s">
        <v>772</v>
      </c>
      <c r="C73" s="704" t="s">
        <v>1251</v>
      </c>
      <c r="D73" s="724">
        <v>0.25354891000000002</v>
      </c>
      <c r="E73" s="716">
        <v>0.25354891000000002</v>
      </c>
      <c r="F73" s="22">
        <v>0</v>
      </c>
      <c r="G73" s="22">
        <v>0</v>
      </c>
      <c r="H73" s="22">
        <v>0</v>
      </c>
      <c r="I73" s="837">
        <v>0</v>
      </c>
      <c r="J73" s="716">
        <v>0</v>
      </c>
      <c r="K73" s="716">
        <v>0</v>
      </c>
      <c r="L73" s="716">
        <v>0</v>
      </c>
      <c r="M73" s="716"/>
      <c r="N73" s="716">
        <v>0</v>
      </c>
      <c r="O73" s="716">
        <v>-2.9017000000000002E-4</v>
      </c>
      <c r="P73" s="22"/>
      <c r="Q73" s="22">
        <v>0</v>
      </c>
    </row>
    <row r="74" spans="2:17" x14ac:dyDescent="0.3">
      <c r="B74" s="260" t="s">
        <v>774</v>
      </c>
      <c r="C74" s="704" t="s">
        <v>1253</v>
      </c>
      <c r="D74" s="724">
        <v>42.487665469999996</v>
      </c>
      <c r="E74" s="716">
        <v>1.4364096399999999</v>
      </c>
      <c r="F74" s="22">
        <v>2.1225000000000001</v>
      </c>
      <c r="G74" s="22">
        <v>38.92875583</v>
      </c>
      <c r="H74" s="22">
        <v>0</v>
      </c>
      <c r="I74" s="837">
        <v>10.89</v>
      </c>
      <c r="J74" s="716">
        <v>0</v>
      </c>
      <c r="K74" s="716">
        <v>0</v>
      </c>
      <c r="L74" s="716">
        <v>0</v>
      </c>
      <c r="M74" s="716"/>
      <c r="N74" s="716">
        <v>0</v>
      </c>
      <c r="O74" s="716">
        <v>-1.1544749999999999E-2</v>
      </c>
      <c r="P74" s="22"/>
      <c r="Q74" s="22">
        <v>0</v>
      </c>
    </row>
    <row r="75" spans="2:17" x14ac:dyDescent="0.3">
      <c r="B75" s="260" t="s">
        <v>776</v>
      </c>
      <c r="C75" s="704" t="s">
        <v>1267</v>
      </c>
      <c r="D75" s="724">
        <v>0</v>
      </c>
      <c r="E75" s="716">
        <v>0</v>
      </c>
      <c r="F75" s="22">
        <v>0</v>
      </c>
      <c r="G75" s="22">
        <v>0</v>
      </c>
      <c r="H75" s="22">
        <v>0</v>
      </c>
      <c r="I75" s="837">
        <v>0</v>
      </c>
      <c r="J75" s="716">
        <v>0</v>
      </c>
      <c r="K75" s="716">
        <v>0</v>
      </c>
      <c r="L75" s="716">
        <v>0</v>
      </c>
      <c r="M75" s="716"/>
      <c r="N75" s="716">
        <v>0</v>
      </c>
      <c r="O75" s="716">
        <v>0</v>
      </c>
      <c r="P75" s="22"/>
      <c r="Q75" s="22">
        <v>0</v>
      </c>
    </row>
    <row r="76" spans="2:17" x14ac:dyDescent="0.3">
      <c r="B76" s="260" t="s">
        <v>778</v>
      </c>
      <c r="C76" s="704" t="s">
        <v>1341</v>
      </c>
      <c r="D76" s="724">
        <v>5.2132145000000003</v>
      </c>
      <c r="E76" s="716">
        <v>1.3702995500000001</v>
      </c>
      <c r="F76" s="22">
        <v>8.7231960000000011E-2</v>
      </c>
      <c r="G76" s="22">
        <v>0.60437114000000003</v>
      </c>
      <c r="H76" s="22">
        <v>3.1513118499999999</v>
      </c>
      <c r="I76" s="837">
        <v>18.14</v>
      </c>
      <c r="J76" s="716">
        <v>0</v>
      </c>
      <c r="K76" s="716">
        <v>0</v>
      </c>
      <c r="L76" s="716">
        <v>0</v>
      </c>
      <c r="M76" s="716"/>
      <c r="N76" s="716">
        <v>0</v>
      </c>
      <c r="O76" s="716">
        <v>-1.6625399999999999E-3</v>
      </c>
      <c r="P76" s="22"/>
      <c r="Q76" s="22">
        <v>0</v>
      </c>
    </row>
    <row r="77" spans="2:17" x14ac:dyDescent="0.3">
      <c r="B77" s="260" t="s">
        <v>779</v>
      </c>
      <c r="C77" s="704" t="s">
        <v>1342</v>
      </c>
      <c r="D77" s="724">
        <v>0.59809871999999997</v>
      </c>
      <c r="E77" s="716">
        <v>0</v>
      </c>
      <c r="F77" s="22">
        <v>0</v>
      </c>
      <c r="G77" s="22">
        <v>0.59809871999999997</v>
      </c>
      <c r="H77" s="22">
        <v>0</v>
      </c>
      <c r="I77" s="837">
        <v>11.59</v>
      </c>
      <c r="J77" s="716">
        <v>0</v>
      </c>
      <c r="K77" s="716">
        <v>0</v>
      </c>
      <c r="L77" s="716">
        <v>0</v>
      </c>
      <c r="M77" s="716"/>
      <c r="N77" s="716">
        <v>0</v>
      </c>
      <c r="O77" s="716">
        <v>-1.1601999999999999E-4</v>
      </c>
      <c r="P77" s="22"/>
      <c r="Q77" s="22">
        <v>0</v>
      </c>
    </row>
    <row r="78" spans="2:17" x14ac:dyDescent="0.3">
      <c r="B78" s="260" t="s">
        <v>780</v>
      </c>
      <c r="C78" s="704" t="s">
        <v>1343</v>
      </c>
      <c r="D78" s="724">
        <v>0</v>
      </c>
      <c r="E78" s="716">
        <v>0</v>
      </c>
      <c r="F78" s="22">
        <v>0</v>
      </c>
      <c r="G78" s="22">
        <v>0</v>
      </c>
      <c r="H78" s="22">
        <v>0</v>
      </c>
      <c r="I78" s="837">
        <v>0</v>
      </c>
      <c r="J78" s="716">
        <v>0</v>
      </c>
      <c r="K78" s="716">
        <v>0</v>
      </c>
      <c r="L78" s="716">
        <v>0</v>
      </c>
      <c r="M78" s="716"/>
      <c r="N78" s="716">
        <v>0</v>
      </c>
      <c r="O78" s="716">
        <v>0</v>
      </c>
      <c r="P78" s="22"/>
      <c r="Q78" s="22">
        <v>0</v>
      </c>
    </row>
    <row r="79" spans="2:17" ht="33" x14ac:dyDescent="0.3">
      <c r="B79" s="706" t="s">
        <v>781</v>
      </c>
      <c r="C79" s="728" t="s">
        <v>1344</v>
      </c>
      <c r="D79" s="730">
        <v>3.8288308699999996</v>
      </c>
      <c r="E79" s="725">
        <v>0</v>
      </c>
      <c r="F79" s="45">
        <v>0</v>
      </c>
      <c r="G79" s="45">
        <v>0</v>
      </c>
      <c r="H79" s="45">
        <v>0</v>
      </c>
      <c r="I79" s="838">
        <v>0</v>
      </c>
      <c r="J79" s="725">
        <v>0</v>
      </c>
      <c r="K79" s="725">
        <v>0</v>
      </c>
      <c r="L79" s="725">
        <v>0</v>
      </c>
      <c r="M79" s="725"/>
      <c r="N79" s="725">
        <v>0</v>
      </c>
      <c r="O79" s="725">
        <v>0</v>
      </c>
      <c r="P79" s="45"/>
      <c r="Q79" s="45">
        <v>0</v>
      </c>
    </row>
  </sheetData>
  <mergeCells count="40">
    <mergeCell ref="D6:Q6"/>
    <mergeCell ref="E7:Q7"/>
    <mergeCell ref="E8:I8"/>
    <mergeCell ref="J8:J9"/>
    <mergeCell ref="K8:K9"/>
    <mergeCell ref="L8:L9"/>
    <mergeCell ref="N8:N9"/>
    <mergeCell ref="M8:M9"/>
    <mergeCell ref="O8:Q8"/>
    <mergeCell ref="C7:C8"/>
    <mergeCell ref="D25:Q25"/>
    <mergeCell ref="C26:C27"/>
    <mergeCell ref="E26:Q26"/>
    <mergeCell ref="E27:I27"/>
    <mergeCell ref="J27:J28"/>
    <mergeCell ref="K27:K28"/>
    <mergeCell ref="L27:L28"/>
    <mergeCell ref="M27:M28"/>
    <mergeCell ref="N27:N28"/>
    <mergeCell ref="O27:Q27"/>
    <mergeCell ref="D44:Q44"/>
    <mergeCell ref="C45:C46"/>
    <mergeCell ref="E45:Q45"/>
    <mergeCell ref="E46:I46"/>
    <mergeCell ref="J46:J47"/>
    <mergeCell ref="K46:K47"/>
    <mergeCell ref="L46:L47"/>
    <mergeCell ref="M46:M47"/>
    <mergeCell ref="N46:N47"/>
    <mergeCell ref="O65:Q65"/>
    <mergeCell ref="O46:Q46"/>
    <mergeCell ref="D63:Q63"/>
    <mergeCell ref="C64:C65"/>
    <mergeCell ref="E64:Q64"/>
    <mergeCell ref="E65:I65"/>
    <mergeCell ref="J65:J66"/>
    <mergeCell ref="K65:K66"/>
    <mergeCell ref="L65:L66"/>
    <mergeCell ref="M65:M66"/>
    <mergeCell ref="N65:N66"/>
  </mergeCells>
  <pageMargins left="0.7" right="0.7" top="0.75" bottom="0.75" header="0.3" footer="0.3"/>
  <pageSetup paperSize="9" scale="75"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984E62-A5A6-41C5-8192-48C0676B3E27}">
  <sheetPr>
    <tabColor rgb="FFB1D7CD"/>
    <pageSetUpPr fitToPage="1"/>
  </sheetPr>
  <dimension ref="B2:G17"/>
  <sheetViews>
    <sheetView showGridLines="0" zoomScaleNormal="100" workbookViewId="0">
      <selection activeCell="F18" sqref="F18"/>
    </sheetView>
  </sheetViews>
  <sheetFormatPr baseColWidth="10" defaultColWidth="9.140625" defaultRowHeight="16.5" x14ac:dyDescent="0.3"/>
  <cols>
    <col min="1" max="1" width="5.7109375" style="4" customWidth="1"/>
    <col min="2" max="2" width="9.140625" style="4"/>
    <col min="3" max="7" width="30.7109375" style="4" customWidth="1"/>
    <col min="8" max="16384" width="9.140625" style="4"/>
  </cols>
  <sheetData>
    <row r="2" spans="2:7" x14ac:dyDescent="0.3">
      <c r="B2" s="60" t="s">
        <v>1348</v>
      </c>
    </row>
    <row r="3" spans="2:7" x14ac:dyDescent="0.3">
      <c r="B3" s="4" t="str">
        <f>Stichtag &amp; " - in %"</f>
        <v>30.06.2024 - in %</v>
      </c>
    </row>
    <row r="5" spans="2:7" x14ac:dyDescent="0.3">
      <c r="C5" s="116"/>
      <c r="D5" s="16" t="s">
        <v>136</v>
      </c>
      <c r="E5" s="16" t="s">
        <v>137</v>
      </c>
      <c r="F5" s="16" t="s">
        <v>138</v>
      </c>
      <c r="G5" s="16" t="s">
        <v>174</v>
      </c>
    </row>
    <row r="6" spans="2:7" x14ac:dyDescent="0.3">
      <c r="C6" s="116"/>
      <c r="D6" s="1060" t="s">
        <v>1349</v>
      </c>
      <c r="E6" s="1060"/>
      <c r="F6" s="1060"/>
      <c r="G6" s="978" t="s">
        <v>1350</v>
      </c>
    </row>
    <row r="7" spans="2:7" ht="49.5" x14ac:dyDescent="0.3">
      <c r="C7" s="254"/>
      <c r="D7" s="737" t="s">
        <v>1351</v>
      </c>
      <c r="E7" s="734" t="s">
        <v>1352</v>
      </c>
      <c r="F7" s="738" t="s">
        <v>1353</v>
      </c>
      <c r="G7" s="979"/>
    </row>
    <row r="8" spans="2:7" x14ac:dyDescent="0.3">
      <c r="B8" s="252" t="s">
        <v>418</v>
      </c>
      <c r="C8" s="736" t="s">
        <v>1354</v>
      </c>
      <c r="D8" s="911">
        <v>0.48890643424026337</v>
      </c>
      <c r="E8" s="909">
        <v>9.8012343586590541E-6</v>
      </c>
      <c r="F8" s="909">
        <v>0.48891623547462193</v>
      </c>
      <c r="G8" s="909">
        <v>47.487488953551562</v>
      </c>
    </row>
    <row r="9" spans="2:7" x14ac:dyDescent="0.3">
      <c r="B9" s="252" t="s">
        <v>508</v>
      </c>
      <c r="C9" s="735" t="s">
        <v>1355</v>
      </c>
      <c r="D9" s="910">
        <v>0.65255191494732512</v>
      </c>
      <c r="E9" s="910">
        <v>0</v>
      </c>
      <c r="F9" s="910">
        <v>0.65255191494732512</v>
      </c>
      <c r="G9" s="910">
        <v>22.844466712357502</v>
      </c>
    </row>
    <row r="10" spans="2:7" x14ac:dyDescent="0.3">
      <c r="D10" s="285"/>
      <c r="E10" s="285"/>
      <c r="F10" s="285"/>
      <c r="G10" s="285"/>
    </row>
    <row r="11" spans="2:7" x14ac:dyDescent="0.3">
      <c r="D11" s="285"/>
      <c r="E11" s="285"/>
      <c r="F11" s="285"/>
      <c r="G11" s="285"/>
    </row>
    <row r="12" spans="2:7" x14ac:dyDescent="0.3">
      <c r="D12" s="285"/>
      <c r="E12" s="285"/>
      <c r="F12" s="285"/>
      <c r="G12" s="285"/>
    </row>
    <row r="13" spans="2:7" x14ac:dyDescent="0.3">
      <c r="D13" s="285"/>
      <c r="E13" s="285"/>
      <c r="F13" s="285"/>
      <c r="G13" s="285"/>
    </row>
    <row r="14" spans="2:7" x14ac:dyDescent="0.3">
      <c r="D14" s="285"/>
      <c r="E14" s="285"/>
      <c r="F14" s="285"/>
      <c r="G14" s="285"/>
    </row>
    <row r="15" spans="2:7" x14ac:dyDescent="0.3">
      <c r="D15" s="285"/>
      <c r="E15" s="285"/>
      <c r="F15" s="285"/>
      <c r="G15" s="285"/>
    </row>
    <row r="17" s="4" customFormat="1" x14ac:dyDescent="0.3"/>
  </sheetData>
  <mergeCells count="2">
    <mergeCell ref="D6:F6"/>
    <mergeCell ref="G6:G7"/>
  </mergeCells>
  <pageMargins left="0.7" right="0.7" top="0.75" bottom="0.75" header="0.3" footer="0.3"/>
  <pageSetup paperSize="9" scale="75"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5F99FB-F7DC-4023-83A5-7E1E47F3A0D2}">
  <sheetPr>
    <tabColor rgb="FFB1D7CD"/>
    <pageSetUpPr fitToPage="1"/>
  </sheetPr>
  <dimension ref="B2:S138"/>
  <sheetViews>
    <sheetView showGridLines="0" zoomScaleNormal="100" workbookViewId="0">
      <pane ySplit="9" topLeftCell="A10" activePane="bottomLeft" state="frozen"/>
      <selection pane="bottomLeft"/>
    </sheetView>
  </sheetViews>
  <sheetFormatPr baseColWidth="10" defaultColWidth="9.140625" defaultRowHeight="16.5" x14ac:dyDescent="0.3"/>
  <cols>
    <col min="1" max="1" width="5.7109375" style="4" customWidth="1"/>
    <col min="2" max="2" width="9.140625" style="4"/>
    <col min="3" max="3" width="40.7109375" style="4" customWidth="1"/>
    <col min="4" max="4" width="10.7109375" style="4" customWidth="1"/>
    <col min="5" max="19" width="13.85546875" style="4" customWidth="1"/>
    <col min="20" max="16384" width="9.140625" style="4"/>
  </cols>
  <sheetData>
    <row r="2" spans="2:19" x14ac:dyDescent="0.3">
      <c r="B2" s="60" t="s">
        <v>1356</v>
      </c>
    </row>
    <row r="3" spans="2:19" x14ac:dyDescent="0.3">
      <c r="B3" s="4" t="str">
        <f>Stichtag &amp; Einheit_Mio</f>
        <v>30.06.2024 - in Mio. €</v>
      </c>
    </row>
    <row r="5" spans="2:19" x14ac:dyDescent="0.3">
      <c r="B5" s="116"/>
      <c r="C5" s="116"/>
      <c r="D5" s="16" t="s">
        <v>136</v>
      </c>
      <c r="E5" s="16" t="s">
        <v>137</v>
      </c>
      <c r="F5" s="16" t="s">
        <v>138</v>
      </c>
      <c r="G5" s="16" t="s">
        <v>174</v>
      </c>
      <c r="H5" s="16" t="s">
        <v>175</v>
      </c>
      <c r="I5" s="739" t="s">
        <v>737</v>
      </c>
      <c r="J5" s="16" t="s">
        <v>738</v>
      </c>
      <c r="K5" s="16" t="s">
        <v>739</v>
      </c>
      <c r="L5" s="16" t="s">
        <v>740</v>
      </c>
      <c r="M5" s="16" t="s">
        <v>741</v>
      </c>
      <c r="N5" s="16" t="s">
        <v>742</v>
      </c>
      <c r="O5" s="16" t="s">
        <v>743</v>
      </c>
      <c r="P5" s="16" t="s">
        <v>744</v>
      </c>
      <c r="Q5" s="16" t="s">
        <v>745</v>
      </c>
      <c r="R5" s="16" t="s">
        <v>746</v>
      </c>
      <c r="S5" s="16" t="s">
        <v>909</v>
      </c>
    </row>
    <row r="6" spans="2:19" x14ac:dyDescent="0.3">
      <c r="B6" s="116"/>
      <c r="C6" s="753"/>
      <c r="D6" s="1063" t="s">
        <v>1357</v>
      </c>
      <c r="E6" s="1065" t="s">
        <v>1358</v>
      </c>
      <c r="F6" s="1066"/>
      <c r="G6" s="1066"/>
      <c r="H6" s="1066"/>
      <c r="I6" s="1067"/>
      <c r="J6" s="1065" t="s">
        <v>1359</v>
      </c>
      <c r="K6" s="1066"/>
      <c r="L6" s="1066"/>
      <c r="M6" s="1066"/>
      <c r="N6" s="1067"/>
      <c r="O6" s="1066" t="s">
        <v>1360</v>
      </c>
      <c r="P6" s="1066"/>
      <c r="Q6" s="1066"/>
      <c r="R6" s="1066"/>
      <c r="S6" s="1066"/>
    </row>
    <row r="7" spans="2:19" ht="16.5" customHeight="1" x14ac:dyDescent="0.3">
      <c r="B7" s="116"/>
      <c r="C7" s="1069"/>
      <c r="D7" s="1063"/>
      <c r="E7" s="747"/>
      <c r="F7" s="1059" t="s">
        <v>1361</v>
      </c>
      <c r="G7" s="1059"/>
      <c r="H7" s="1059"/>
      <c r="I7" s="1068"/>
      <c r="J7" s="747"/>
      <c r="K7" s="1059" t="s">
        <v>1361</v>
      </c>
      <c r="L7" s="1059"/>
      <c r="M7" s="1059"/>
      <c r="N7" s="1068"/>
      <c r="O7" s="143"/>
      <c r="P7" s="1059" t="s">
        <v>1361</v>
      </c>
      <c r="Q7" s="1059"/>
      <c r="R7" s="1059"/>
      <c r="S7" s="1059"/>
    </row>
    <row r="8" spans="2:19" x14ac:dyDescent="0.3">
      <c r="B8" s="116"/>
      <c r="C8" s="1069"/>
      <c r="D8" s="1063"/>
      <c r="E8" s="747"/>
      <c r="F8" s="143"/>
      <c r="G8" s="1059" t="s">
        <v>1362</v>
      </c>
      <c r="H8" s="1059"/>
      <c r="I8" s="1068"/>
      <c r="J8" s="747"/>
      <c r="K8" s="143"/>
      <c r="L8" s="1059" t="s">
        <v>1362</v>
      </c>
      <c r="M8" s="1059"/>
      <c r="N8" s="1068"/>
      <c r="O8" s="143"/>
      <c r="P8" s="143"/>
      <c r="Q8" s="1059" t="s">
        <v>1362</v>
      </c>
      <c r="R8" s="1059"/>
      <c r="S8" s="1059"/>
    </row>
    <row r="9" spans="2:19" ht="72" customHeight="1" x14ac:dyDescent="0.3">
      <c r="B9" s="254"/>
      <c r="C9" s="754"/>
      <c r="D9" s="1064"/>
      <c r="E9" s="748"/>
      <c r="F9" s="15"/>
      <c r="G9" s="15" t="s">
        <v>1363</v>
      </c>
      <c r="H9" s="15" t="s">
        <v>1364</v>
      </c>
      <c r="I9" s="749" t="s">
        <v>1365</v>
      </c>
      <c r="J9" s="750"/>
      <c r="K9" s="437"/>
      <c r="L9" s="15" t="s">
        <v>1363</v>
      </c>
      <c r="M9" s="15" t="s">
        <v>1366</v>
      </c>
      <c r="N9" s="749" t="s">
        <v>1365</v>
      </c>
      <c r="O9" s="437"/>
      <c r="P9" s="437"/>
      <c r="Q9" s="15" t="s">
        <v>1363</v>
      </c>
      <c r="R9" s="15" t="s">
        <v>1367</v>
      </c>
      <c r="S9" s="15" t="s">
        <v>1365</v>
      </c>
    </row>
    <row r="10" spans="2:19" s="81" customFormat="1" ht="23.1" customHeight="1" x14ac:dyDescent="0.25">
      <c r="B10" s="741"/>
      <c r="C10" s="1070" t="s">
        <v>1368</v>
      </c>
      <c r="D10" s="1070"/>
      <c r="E10" s="1070"/>
      <c r="F10" s="1070"/>
      <c r="G10" s="1070"/>
      <c r="H10" s="1070"/>
      <c r="I10" s="1070"/>
      <c r="J10" s="1070"/>
      <c r="K10" s="1070"/>
      <c r="L10" s="1070"/>
      <c r="M10" s="1070"/>
      <c r="N10" s="1070"/>
      <c r="O10" s="1070"/>
      <c r="P10" s="1070"/>
      <c r="Q10" s="1070"/>
      <c r="R10" s="1070"/>
      <c r="S10" s="1070"/>
    </row>
    <row r="11" spans="2:19" ht="72.75" customHeight="1" x14ac:dyDescent="0.3">
      <c r="B11" s="697" t="s">
        <v>418</v>
      </c>
      <c r="C11" s="756" t="s">
        <v>1369</v>
      </c>
      <c r="D11" s="752">
        <v>16059.312059669759</v>
      </c>
      <c r="E11" s="751">
        <v>8505.3700050400948</v>
      </c>
      <c r="F11" s="751">
        <v>165.33830633000002</v>
      </c>
      <c r="G11" s="751">
        <v>109.65411928</v>
      </c>
      <c r="H11" s="751">
        <v>1.0193701800000001</v>
      </c>
      <c r="I11" s="752">
        <v>0.82476355000000001</v>
      </c>
      <c r="J11" s="751">
        <v>9.4286500000000002E-3</v>
      </c>
      <c r="K11" s="751">
        <v>3.3145800000000001E-3</v>
      </c>
      <c r="L11" s="751">
        <v>0</v>
      </c>
      <c r="M11" s="751">
        <v>0</v>
      </c>
      <c r="N11" s="752">
        <v>0</v>
      </c>
      <c r="O11" s="751">
        <v>8505.3794336900955</v>
      </c>
      <c r="P11" s="751">
        <v>165.34162091000002</v>
      </c>
      <c r="Q11" s="751">
        <v>109.65411928</v>
      </c>
      <c r="R11" s="751">
        <v>1.0193701800000001</v>
      </c>
      <c r="S11" s="751">
        <v>0.82476355000000001</v>
      </c>
    </row>
    <row r="12" spans="2:19" x14ac:dyDescent="0.3">
      <c r="B12" s="697" t="s">
        <v>508</v>
      </c>
      <c r="C12" s="757" t="s">
        <v>1370</v>
      </c>
      <c r="D12" s="755">
        <v>2576.6104064000001</v>
      </c>
      <c r="E12" s="745">
        <v>346.08719110999999</v>
      </c>
      <c r="F12" s="742">
        <v>25.192254869999999</v>
      </c>
      <c r="G12" s="742">
        <v>10.22401601</v>
      </c>
      <c r="H12" s="742">
        <v>1.0193701800000001</v>
      </c>
      <c r="I12" s="746">
        <v>0.82476355000000001</v>
      </c>
      <c r="J12" s="745">
        <v>9.4286500000000002E-3</v>
      </c>
      <c r="K12" s="742">
        <v>3.3145800000000001E-3</v>
      </c>
      <c r="L12" s="742">
        <v>0</v>
      </c>
      <c r="M12" s="742">
        <v>0</v>
      </c>
      <c r="N12" s="746">
        <v>0</v>
      </c>
      <c r="O12" s="745">
        <v>346.09661976000001</v>
      </c>
      <c r="P12" s="742">
        <v>25.195569450000001</v>
      </c>
      <c r="Q12" s="742">
        <v>10.22401601</v>
      </c>
      <c r="R12" s="861">
        <v>1.0193701800000001</v>
      </c>
      <c r="S12" s="861">
        <v>0.82476355000000001</v>
      </c>
    </row>
    <row r="13" spans="2:19" x14ac:dyDescent="0.3">
      <c r="B13" s="259" t="s">
        <v>764</v>
      </c>
      <c r="C13" s="758" t="s">
        <v>767</v>
      </c>
      <c r="D13" s="856">
        <v>2576.60863049</v>
      </c>
      <c r="E13" s="857">
        <v>346.08625343</v>
      </c>
      <c r="F13" s="858">
        <v>25.19220692</v>
      </c>
      <c r="G13" s="858">
        <v>10.22401601</v>
      </c>
      <c r="H13" s="858">
        <v>1.0193701800000001</v>
      </c>
      <c r="I13" s="859">
        <v>0.82476355000000001</v>
      </c>
      <c r="J13" s="857">
        <v>9.4286500000000002E-3</v>
      </c>
      <c r="K13" s="858">
        <v>3.3145800000000001E-3</v>
      </c>
      <c r="L13" s="858">
        <v>0</v>
      </c>
      <c r="M13" s="858">
        <v>0</v>
      </c>
      <c r="N13" s="859">
        <v>0</v>
      </c>
      <c r="O13" s="857">
        <v>346.09568207999996</v>
      </c>
      <c r="P13" s="858">
        <v>25.195521500000002</v>
      </c>
      <c r="Q13" s="858">
        <v>10.22401601</v>
      </c>
      <c r="R13" s="862">
        <v>1.0193701800000001</v>
      </c>
      <c r="S13" s="862">
        <v>0.82476355000000001</v>
      </c>
    </row>
    <row r="14" spans="2:19" x14ac:dyDescent="0.3">
      <c r="B14" s="260" t="s">
        <v>766</v>
      </c>
      <c r="C14" s="759" t="s">
        <v>762</v>
      </c>
      <c r="D14" s="856">
        <v>21.1</v>
      </c>
      <c r="E14" s="857">
        <v>0</v>
      </c>
      <c r="F14" s="858">
        <v>0</v>
      </c>
      <c r="G14" s="858">
        <v>0</v>
      </c>
      <c r="H14" s="858">
        <v>0</v>
      </c>
      <c r="I14" s="859">
        <v>0</v>
      </c>
      <c r="J14" s="857">
        <v>0</v>
      </c>
      <c r="K14" s="858">
        <v>0</v>
      </c>
      <c r="L14" s="858">
        <v>0</v>
      </c>
      <c r="M14" s="858">
        <v>0</v>
      </c>
      <c r="N14" s="859">
        <v>0</v>
      </c>
      <c r="O14" s="857">
        <v>0</v>
      </c>
      <c r="P14" s="858">
        <v>0</v>
      </c>
      <c r="Q14" s="858">
        <v>0</v>
      </c>
      <c r="R14" s="862">
        <v>0</v>
      </c>
      <c r="S14" s="862">
        <v>0</v>
      </c>
    </row>
    <row r="15" spans="2:19" ht="18" x14ac:dyDescent="0.3">
      <c r="B15" s="260" t="s">
        <v>768</v>
      </c>
      <c r="C15" s="760" t="s">
        <v>1371</v>
      </c>
      <c r="D15" s="856">
        <v>2555.5086304899996</v>
      </c>
      <c r="E15" s="857">
        <v>346.08625343</v>
      </c>
      <c r="F15" s="858">
        <v>25.19220692</v>
      </c>
      <c r="G15" s="858">
        <v>10.22401601</v>
      </c>
      <c r="H15" s="858">
        <v>1.0193701800000001</v>
      </c>
      <c r="I15" s="859">
        <v>0.82476355000000001</v>
      </c>
      <c r="J15" s="857">
        <v>9.4286500000000002E-3</v>
      </c>
      <c r="K15" s="858">
        <v>3.3145800000000001E-3</v>
      </c>
      <c r="L15" s="858">
        <v>0</v>
      </c>
      <c r="M15" s="858">
        <v>0</v>
      </c>
      <c r="N15" s="859">
        <v>0</v>
      </c>
      <c r="O15" s="857">
        <v>346.09568207999996</v>
      </c>
      <c r="P15" s="858">
        <v>25.195521500000002</v>
      </c>
      <c r="Q15" s="858">
        <v>10.22401601</v>
      </c>
      <c r="R15" s="862">
        <v>1.0193701800000001</v>
      </c>
      <c r="S15" s="862">
        <v>0.82476355000000001</v>
      </c>
    </row>
    <row r="16" spans="2:19" x14ac:dyDescent="0.3">
      <c r="B16" s="260" t="s">
        <v>770</v>
      </c>
      <c r="C16" s="759" t="s">
        <v>1372</v>
      </c>
      <c r="D16" s="856">
        <v>0</v>
      </c>
      <c r="E16" s="857">
        <v>0</v>
      </c>
      <c r="F16" s="858">
        <v>0</v>
      </c>
      <c r="G16" s="860"/>
      <c r="H16" s="858">
        <v>0</v>
      </c>
      <c r="I16" s="859">
        <v>0</v>
      </c>
      <c r="J16" s="857">
        <v>0</v>
      </c>
      <c r="K16" s="858">
        <v>0</v>
      </c>
      <c r="L16" s="860"/>
      <c r="M16" s="858">
        <v>0</v>
      </c>
      <c r="N16" s="859">
        <v>0</v>
      </c>
      <c r="O16" s="857">
        <v>0</v>
      </c>
      <c r="P16" s="858">
        <v>0</v>
      </c>
      <c r="Q16" s="860"/>
      <c r="R16" s="862">
        <v>0</v>
      </c>
      <c r="S16" s="862">
        <v>0</v>
      </c>
    </row>
    <row r="17" spans="2:19" x14ac:dyDescent="0.3">
      <c r="B17" s="260" t="s">
        <v>772</v>
      </c>
      <c r="C17" s="761" t="s">
        <v>769</v>
      </c>
      <c r="D17" s="856">
        <v>1.7759100000000001E-3</v>
      </c>
      <c r="E17" s="857">
        <v>9.3767999999999998E-4</v>
      </c>
      <c r="F17" s="858">
        <v>4.795E-5</v>
      </c>
      <c r="G17" s="858">
        <v>0</v>
      </c>
      <c r="H17" s="858">
        <v>0</v>
      </c>
      <c r="I17" s="859">
        <v>0</v>
      </c>
      <c r="J17" s="857">
        <v>0</v>
      </c>
      <c r="K17" s="858">
        <v>0</v>
      </c>
      <c r="L17" s="858">
        <v>0</v>
      </c>
      <c r="M17" s="858">
        <v>0</v>
      </c>
      <c r="N17" s="859">
        <v>0</v>
      </c>
      <c r="O17" s="857">
        <v>9.3767999999999998E-4</v>
      </c>
      <c r="P17" s="858">
        <v>4.795E-5</v>
      </c>
      <c r="Q17" s="858">
        <v>0</v>
      </c>
      <c r="R17" s="862">
        <v>0</v>
      </c>
      <c r="S17" s="862">
        <v>0</v>
      </c>
    </row>
    <row r="18" spans="2:19" x14ac:dyDescent="0.3">
      <c r="B18" s="260" t="s">
        <v>774</v>
      </c>
      <c r="C18" s="759" t="s">
        <v>1373</v>
      </c>
      <c r="D18" s="856">
        <v>0</v>
      </c>
      <c r="E18" s="857">
        <v>0</v>
      </c>
      <c r="F18" s="858">
        <v>0</v>
      </c>
      <c r="G18" s="858">
        <v>0</v>
      </c>
      <c r="H18" s="858">
        <v>0</v>
      </c>
      <c r="I18" s="859">
        <v>0</v>
      </c>
      <c r="J18" s="857">
        <v>0</v>
      </c>
      <c r="K18" s="858">
        <v>0</v>
      </c>
      <c r="L18" s="858">
        <v>0</v>
      </c>
      <c r="M18" s="858">
        <v>0</v>
      </c>
      <c r="N18" s="859">
        <v>0</v>
      </c>
      <c r="O18" s="857">
        <v>0</v>
      </c>
      <c r="P18" s="858">
        <v>0</v>
      </c>
      <c r="Q18" s="858">
        <v>0</v>
      </c>
      <c r="R18" s="862">
        <v>0</v>
      </c>
      <c r="S18" s="862">
        <v>0</v>
      </c>
    </row>
    <row r="19" spans="2:19" x14ac:dyDescent="0.3">
      <c r="B19" s="260" t="s">
        <v>776</v>
      </c>
      <c r="C19" s="762" t="s">
        <v>762</v>
      </c>
      <c r="D19" s="856">
        <v>0</v>
      </c>
      <c r="E19" s="857">
        <v>0</v>
      </c>
      <c r="F19" s="858">
        <v>0</v>
      </c>
      <c r="G19" s="858">
        <v>0</v>
      </c>
      <c r="H19" s="858">
        <v>0</v>
      </c>
      <c r="I19" s="859">
        <v>0</v>
      </c>
      <c r="J19" s="857">
        <v>0</v>
      </c>
      <c r="K19" s="858">
        <v>0</v>
      </c>
      <c r="L19" s="858">
        <v>0</v>
      </c>
      <c r="M19" s="858">
        <v>0</v>
      </c>
      <c r="N19" s="859">
        <v>0</v>
      </c>
      <c r="O19" s="857">
        <v>0</v>
      </c>
      <c r="P19" s="858">
        <v>0</v>
      </c>
      <c r="Q19" s="858">
        <v>0</v>
      </c>
      <c r="R19" s="862">
        <v>0</v>
      </c>
      <c r="S19" s="862">
        <v>0</v>
      </c>
    </row>
    <row r="20" spans="2:19" ht="18" x14ac:dyDescent="0.3">
      <c r="B20" s="260" t="s">
        <v>778</v>
      </c>
      <c r="C20" s="763" t="s">
        <v>1371</v>
      </c>
      <c r="D20" s="856">
        <v>0</v>
      </c>
      <c r="E20" s="857">
        <v>0</v>
      </c>
      <c r="F20" s="858">
        <v>0</v>
      </c>
      <c r="G20" s="858">
        <v>0</v>
      </c>
      <c r="H20" s="858">
        <v>0</v>
      </c>
      <c r="I20" s="859">
        <v>0</v>
      </c>
      <c r="J20" s="857">
        <v>0</v>
      </c>
      <c r="K20" s="858">
        <v>0</v>
      </c>
      <c r="L20" s="858">
        <v>0</v>
      </c>
      <c r="M20" s="858">
        <v>0</v>
      </c>
      <c r="N20" s="859">
        <v>0</v>
      </c>
      <c r="O20" s="857">
        <v>0</v>
      </c>
      <c r="P20" s="858">
        <v>0</v>
      </c>
      <c r="Q20" s="858">
        <v>0</v>
      </c>
      <c r="R20" s="862">
        <v>0</v>
      </c>
      <c r="S20" s="862">
        <v>0</v>
      </c>
    </row>
    <row r="21" spans="2:19" x14ac:dyDescent="0.3">
      <c r="B21" s="260" t="s">
        <v>779</v>
      </c>
      <c r="C21" s="762" t="s">
        <v>1372</v>
      </c>
      <c r="D21" s="856">
        <v>0</v>
      </c>
      <c r="E21" s="857">
        <v>0</v>
      </c>
      <c r="F21" s="858">
        <v>0</v>
      </c>
      <c r="G21" s="860"/>
      <c r="H21" s="858">
        <v>0</v>
      </c>
      <c r="I21" s="859">
        <v>0</v>
      </c>
      <c r="J21" s="857">
        <v>0</v>
      </c>
      <c r="K21" s="858">
        <v>0</v>
      </c>
      <c r="L21" s="860"/>
      <c r="M21" s="858">
        <v>0</v>
      </c>
      <c r="N21" s="859">
        <v>0</v>
      </c>
      <c r="O21" s="857">
        <v>0</v>
      </c>
      <c r="P21" s="858">
        <v>0</v>
      </c>
      <c r="Q21" s="860"/>
      <c r="R21" s="862">
        <v>0</v>
      </c>
      <c r="S21" s="862">
        <v>0</v>
      </c>
    </row>
    <row r="22" spans="2:19" x14ac:dyDescent="0.3">
      <c r="B22" s="260" t="s">
        <v>780</v>
      </c>
      <c r="C22" s="759" t="s">
        <v>1374</v>
      </c>
      <c r="D22" s="856">
        <v>0</v>
      </c>
      <c r="E22" s="857">
        <v>0</v>
      </c>
      <c r="F22" s="858">
        <v>0</v>
      </c>
      <c r="G22" s="858">
        <v>0</v>
      </c>
      <c r="H22" s="858">
        <v>0</v>
      </c>
      <c r="I22" s="859">
        <v>0</v>
      </c>
      <c r="J22" s="857">
        <v>0</v>
      </c>
      <c r="K22" s="858">
        <v>0</v>
      </c>
      <c r="L22" s="858">
        <v>0</v>
      </c>
      <c r="M22" s="858">
        <v>0</v>
      </c>
      <c r="N22" s="859">
        <v>0</v>
      </c>
      <c r="O22" s="857">
        <v>0</v>
      </c>
      <c r="P22" s="858">
        <v>0</v>
      </c>
      <c r="Q22" s="858">
        <v>0</v>
      </c>
      <c r="R22" s="862">
        <v>0</v>
      </c>
      <c r="S22" s="862">
        <v>0</v>
      </c>
    </row>
    <row r="23" spans="2:19" x14ac:dyDescent="0.3">
      <c r="B23" s="706" t="s">
        <v>781</v>
      </c>
      <c r="C23" s="762" t="s">
        <v>762</v>
      </c>
      <c r="D23" s="856">
        <v>0</v>
      </c>
      <c r="E23" s="857">
        <v>0</v>
      </c>
      <c r="F23" s="858">
        <v>0</v>
      </c>
      <c r="G23" s="858">
        <v>0</v>
      </c>
      <c r="H23" s="858">
        <v>0</v>
      </c>
      <c r="I23" s="859">
        <v>0</v>
      </c>
      <c r="J23" s="857">
        <v>0</v>
      </c>
      <c r="K23" s="858">
        <v>0</v>
      </c>
      <c r="L23" s="858">
        <v>0</v>
      </c>
      <c r="M23" s="858">
        <v>0</v>
      </c>
      <c r="N23" s="859">
        <v>0</v>
      </c>
      <c r="O23" s="857">
        <v>0</v>
      </c>
      <c r="P23" s="858">
        <v>0</v>
      </c>
      <c r="Q23" s="858">
        <v>0</v>
      </c>
      <c r="R23" s="862">
        <v>0</v>
      </c>
      <c r="S23" s="862">
        <v>0</v>
      </c>
    </row>
    <row r="24" spans="2:19" ht="18" x14ac:dyDescent="0.3">
      <c r="B24" s="697" t="s">
        <v>782</v>
      </c>
      <c r="C24" s="763" t="s">
        <v>1371</v>
      </c>
      <c r="D24" s="863">
        <v>0</v>
      </c>
      <c r="E24" s="864">
        <v>0</v>
      </c>
      <c r="F24" s="862">
        <v>0</v>
      </c>
      <c r="G24" s="862">
        <v>0</v>
      </c>
      <c r="H24" s="862">
        <v>0</v>
      </c>
      <c r="I24" s="865">
        <v>0</v>
      </c>
      <c r="J24" s="864">
        <v>0</v>
      </c>
      <c r="K24" s="862">
        <v>0</v>
      </c>
      <c r="L24" s="862">
        <v>0</v>
      </c>
      <c r="M24" s="862">
        <v>0</v>
      </c>
      <c r="N24" s="865">
        <v>0</v>
      </c>
      <c r="O24" s="864">
        <v>0</v>
      </c>
      <c r="P24" s="862">
        <v>0</v>
      </c>
      <c r="Q24" s="862">
        <v>0</v>
      </c>
      <c r="R24" s="862">
        <v>0</v>
      </c>
      <c r="S24" s="862">
        <v>0</v>
      </c>
    </row>
    <row r="25" spans="2:19" x14ac:dyDescent="0.3">
      <c r="B25" s="259" t="s">
        <v>783</v>
      </c>
      <c r="C25" s="763" t="s">
        <v>1372</v>
      </c>
      <c r="D25" s="863">
        <v>0</v>
      </c>
      <c r="E25" s="864">
        <v>0</v>
      </c>
      <c r="F25" s="862">
        <v>0</v>
      </c>
      <c r="G25" s="866"/>
      <c r="H25" s="862">
        <v>0</v>
      </c>
      <c r="I25" s="865">
        <v>0</v>
      </c>
      <c r="J25" s="864">
        <v>0</v>
      </c>
      <c r="K25" s="862">
        <v>0</v>
      </c>
      <c r="L25" s="866"/>
      <c r="M25" s="862">
        <v>0</v>
      </c>
      <c r="N25" s="865">
        <v>0</v>
      </c>
      <c r="O25" s="864">
        <v>0</v>
      </c>
      <c r="P25" s="862">
        <v>0</v>
      </c>
      <c r="Q25" s="866"/>
      <c r="R25" s="862">
        <v>0</v>
      </c>
      <c r="S25" s="862">
        <v>0</v>
      </c>
    </row>
    <row r="26" spans="2:19" x14ac:dyDescent="0.3">
      <c r="B26" s="260" t="s">
        <v>784</v>
      </c>
      <c r="C26" s="760" t="s">
        <v>1375</v>
      </c>
      <c r="D26" s="863">
        <v>1.7759100000000001E-3</v>
      </c>
      <c r="E26" s="864">
        <v>9.3767999999999998E-4</v>
      </c>
      <c r="F26" s="862">
        <v>4.795E-5</v>
      </c>
      <c r="G26" s="862">
        <v>0</v>
      </c>
      <c r="H26" s="862">
        <v>0</v>
      </c>
      <c r="I26" s="865">
        <v>0</v>
      </c>
      <c r="J26" s="864">
        <v>0</v>
      </c>
      <c r="K26" s="862">
        <v>0</v>
      </c>
      <c r="L26" s="862">
        <v>0</v>
      </c>
      <c r="M26" s="862">
        <v>0</v>
      </c>
      <c r="N26" s="865">
        <v>0</v>
      </c>
      <c r="O26" s="864">
        <v>9.3767999999999998E-4</v>
      </c>
      <c r="P26" s="862">
        <v>4.795E-5</v>
      </c>
      <c r="Q26" s="862">
        <v>0</v>
      </c>
      <c r="R26" s="862">
        <v>0</v>
      </c>
      <c r="S26" s="862">
        <v>0</v>
      </c>
    </row>
    <row r="27" spans="2:19" x14ac:dyDescent="0.3">
      <c r="B27" s="260" t="s">
        <v>785</v>
      </c>
      <c r="C27" s="763" t="s">
        <v>762</v>
      </c>
      <c r="D27" s="863">
        <v>1.7759100000000001E-3</v>
      </c>
      <c r="E27" s="864">
        <v>9.3767999999999998E-4</v>
      </c>
      <c r="F27" s="862">
        <v>4.795E-5</v>
      </c>
      <c r="G27" s="862">
        <v>0</v>
      </c>
      <c r="H27" s="862">
        <v>0</v>
      </c>
      <c r="I27" s="865">
        <v>0</v>
      </c>
      <c r="J27" s="864">
        <v>0</v>
      </c>
      <c r="K27" s="862">
        <v>0</v>
      </c>
      <c r="L27" s="862">
        <v>0</v>
      </c>
      <c r="M27" s="862">
        <v>0</v>
      </c>
      <c r="N27" s="865">
        <v>0</v>
      </c>
      <c r="O27" s="864">
        <v>9.3767999999999998E-4</v>
      </c>
      <c r="P27" s="862">
        <v>4.795E-5</v>
      </c>
      <c r="Q27" s="862">
        <v>0</v>
      </c>
      <c r="R27" s="862">
        <v>0</v>
      </c>
      <c r="S27" s="862">
        <v>0</v>
      </c>
    </row>
    <row r="28" spans="2:19" ht="18" x14ac:dyDescent="0.3">
      <c r="B28" s="260" t="s">
        <v>786</v>
      </c>
      <c r="C28" s="763" t="s">
        <v>1371</v>
      </c>
      <c r="D28" s="863">
        <v>0</v>
      </c>
      <c r="E28" s="864">
        <v>0</v>
      </c>
      <c r="F28" s="862">
        <v>0</v>
      </c>
      <c r="G28" s="862">
        <v>0</v>
      </c>
      <c r="H28" s="862">
        <v>0</v>
      </c>
      <c r="I28" s="865">
        <v>0</v>
      </c>
      <c r="J28" s="864">
        <v>0</v>
      </c>
      <c r="K28" s="862">
        <v>0</v>
      </c>
      <c r="L28" s="862">
        <v>0</v>
      </c>
      <c r="M28" s="862">
        <v>0</v>
      </c>
      <c r="N28" s="865">
        <v>0</v>
      </c>
      <c r="O28" s="864">
        <v>0</v>
      </c>
      <c r="P28" s="862">
        <v>0</v>
      </c>
      <c r="Q28" s="862">
        <v>0</v>
      </c>
      <c r="R28" s="862">
        <v>0</v>
      </c>
      <c r="S28" s="862">
        <v>0</v>
      </c>
    </row>
    <row r="29" spans="2:19" x14ac:dyDescent="0.3">
      <c r="B29" s="260" t="s">
        <v>787</v>
      </c>
      <c r="C29" s="763" t="s">
        <v>1372</v>
      </c>
      <c r="D29" s="863">
        <v>0</v>
      </c>
      <c r="E29" s="864">
        <v>0</v>
      </c>
      <c r="F29" s="862">
        <v>0</v>
      </c>
      <c r="G29" s="866"/>
      <c r="H29" s="862">
        <v>0</v>
      </c>
      <c r="I29" s="865">
        <v>0</v>
      </c>
      <c r="J29" s="864">
        <v>0</v>
      </c>
      <c r="K29" s="862">
        <v>0</v>
      </c>
      <c r="L29" s="866"/>
      <c r="M29" s="862">
        <v>0</v>
      </c>
      <c r="N29" s="865">
        <v>0</v>
      </c>
      <c r="O29" s="864">
        <v>0</v>
      </c>
      <c r="P29" s="862">
        <v>0</v>
      </c>
      <c r="Q29" s="866"/>
      <c r="R29" s="862">
        <v>0</v>
      </c>
      <c r="S29" s="862">
        <v>0</v>
      </c>
    </row>
    <row r="30" spans="2:19" x14ac:dyDescent="0.3">
      <c r="B30" s="260" t="s">
        <v>788</v>
      </c>
      <c r="C30" s="764" t="s">
        <v>1376</v>
      </c>
      <c r="D30" s="863">
        <v>552.56860819000008</v>
      </c>
      <c r="E30" s="864">
        <v>195.76579915007875</v>
      </c>
      <c r="F30" s="862">
        <v>40.715948189999999</v>
      </c>
      <c r="G30" s="862">
        <v>0</v>
      </c>
      <c r="H30" s="862">
        <v>0</v>
      </c>
      <c r="I30" s="865">
        <v>0</v>
      </c>
      <c r="J30" s="864">
        <v>0</v>
      </c>
      <c r="K30" s="862">
        <v>0</v>
      </c>
      <c r="L30" s="862">
        <v>0</v>
      </c>
      <c r="M30" s="862">
        <v>0</v>
      </c>
      <c r="N30" s="865">
        <v>0</v>
      </c>
      <c r="O30" s="864">
        <v>195.76579915007875</v>
      </c>
      <c r="P30" s="862">
        <v>40.715948189999999</v>
      </c>
      <c r="Q30" s="862">
        <v>0</v>
      </c>
      <c r="R30" s="862">
        <v>0</v>
      </c>
      <c r="S30" s="862">
        <v>0</v>
      </c>
    </row>
    <row r="31" spans="2:19" x14ac:dyDescent="0.3">
      <c r="B31" s="260" t="s">
        <v>789</v>
      </c>
      <c r="C31" s="758" t="s">
        <v>762</v>
      </c>
      <c r="D31" s="863">
        <v>552.56860819000008</v>
      </c>
      <c r="E31" s="864">
        <v>195.76579915007875</v>
      </c>
      <c r="F31" s="862">
        <v>40.715948189999999</v>
      </c>
      <c r="G31" s="862">
        <v>0</v>
      </c>
      <c r="H31" s="862">
        <v>0</v>
      </c>
      <c r="I31" s="865">
        <v>0</v>
      </c>
      <c r="J31" s="864">
        <v>0</v>
      </c>
      <c r="K31" s="862">
        <v>0</v>
      </c>
      <c r="L31" s="862">
        <v>0</v>
      </c>
      <c r="M31" s="862">
        <v>0</v>
      </c>
      <c r="N31" s="865">
        <v>0</v>
      </c>
      <c r="O31" s="864">
        <v>195.76579915007875</v>
      </c>
      <c r="P31" s="862">
        <v>40.715948189999999</v>
      </c>
      <c r="Q31" s="862">
        <v>0</v>
      </c>
      <c r="R31" s="862">
        <v>0</v>
      </c>
      <c r="S31" s="862">
        <v>0</v>
      </c>
    </row>
    <row r="32" spans="2:19" ht="18" x14ac:dyDescent="0.3">
      <c r="B32" s="260" t="s">
        <v>790</v>
      </c>
      <c r="C32" s="758" t="s">
        <v>1371</v>
      </c>
      <c r="D32" s="863">
        <v>0</v>
      </c>
      <c r="E32" s="864">
        <v>0</v>
      </c>
      <c r="F32" s="862">
        <v>0</v>
      </c>
      <c r="G32" s="862">
        <v>0</v>
      </c>
      <c r="H32" s="862">
        <v>0</v>
      </c>
      <c r="I32" s="865">
        <v>0</v>
      </c>
      <c r="J32" s="864">
        <v>0</v>
      </c>
      <c r="K32" s="862">
        <v>0</v>
      </c>
      <c r="L32" s="862">
        <v>0</v>
      </c>
      <c r="M32" s="862">
        <v>0</v>
      </c>
      <c r="N32" s="865">
        <v>0</v>
      </c>
      <c r="O32" s="864">
        <v>0</v>
      </c>
      <c r="P32" s="862">
        <v>0</v>
      </c>
      <c r="Q32" s="862">
        <v>0</v>
      </c>
      <c r="R32" s="862">
        <v>0</v>
      </c>
      <c r="S32" s="862">
        <v>0</v>
      </c>
    </row>
    <row r="33" spans="2:19" x14ac:dyDescent="0.3">
      <c r="B33" s="260" t="s">
        <v>1209</v>
      </c>
      <c r="C33" s="758" t="s">
        <v>1372</v>
      </c>
      <c r="D33" s="863">
        <v>0</v>
      </c>
      <c r="E33" s="864">
        <v>0</v>
      </c>
      <c r="F33" s="862">
        <v>0</v>
      </c>
      <c r="G33" s="866"/>
      <c r="H33" s="862">
        <v>0</v>
      </c>
      <c r="I33" s="865">
        <v>0</v>
      </c>
      <c r="J33" s="864">
        <v>0</v>
      </c>
      <c r="K33" s="862">
        <v>0</v>
      </c>
      <c r="L33" s="866"/>
      <c r="M33" s="862">
        <v>0</v>
      </c>
      <c r="N33" s="865">
        <v>0</v>
      </c>
      <c r="O33" s="864">
        <v>0</v>
      </c>
      <c r="P33" s="862">
        <v>0</v>
      </c>
      <c r="Q33" s="866"/>
      <c r="R33" s="862">
        <v>0</v>
      </c>
      <c r="S33" s="862">
        <v>0</v>
      </c>
    </row>
    <row r="34" spans="2:19" x14ac:dyDescent="0.3">
      <c r="B34" s="260" t="s">
        <v>1211</v>
      </c>
      <c r="C34" s="764" t="s">
        <v>775</v>
      </c>
      <c r="D34" s="863">
        <v>12893.259489059759</v>
      </c>
      <c r="E34" s="864">
        <v>7963.1749695600174</v>
      </c>
      <c r="F34" s="862">
        <v>99.088058050000001</v>
      </c>
      <c r="G34" s="862">
        <v>99.088058050000001</v>
      </c>
      <c r="H34" s="862">
        <v>0</v>
      </c>
      <c r="I34" s="865">
        <v>0</v>
      </c>
      <c r="J34" s="867"/>
      <c r="K34" s="868"/>
      <c r="L34" s="868"/>
      <c r="M34" s="868"/>
      <c r="N34" s="869"/>
      <c r="O34" s="864">
        <v>7963.1749695600174</v>
      </c>
      <c r="P34" s="862">
        <v>99.088058050000001</v>
      </c>
      <c r="Q34" s="862">
        <v>99.088058050000001</v>
      </c>
      <c r="R34" s="862">
        <v>0</v>
      </c>
      <c r="S34" s="862">
        <v>0</v>
      </c>
    </row>
    <row r="35" spans="2:19" ht="33" x14ac:dyDescent="0.3">
      <c r="B35" s="706" t="s">
        <v>1213</v>
      </c>
      <c r="C35" s="758" t="s">
        <v>1377</v>
      </c>
      <c r="D35" s="863">
        <v>8025.9847611100067</v>
      </c>
      <c r="E35" s="864">
        <v>7879.3469025900158</v>
      </c>
      <c r="F35" s="862">
        <v>90.735406640000008</v>
      </c>
      <c r="G35" s="862">
        <v>90.735406640000008</v>
      </c>
      <c r="H35" s="862">
        <v>0</v>
      </c>
      <c r="I35" s="865">
        <v>0</v>
      </c>
      <c r="J35" s="867"/>
      <c r="K35" s="868"/>
      <c r="L35" s="868"/>
      <c r="M35" s="868"/>
      <c r="N35" s="869"/>
      <c r="O35" s="864">
        <v>7879.3469025900158</v>
      </c>
      <c r="P35" s="862">
        <v>90.735406640000008</v>
      </c>
      <c r="Q35" s="862">
        <v>90.735406640000008</v>
      </c>
      <c r="R35" s="862">
        <v>0</v>
      </c>
      <c r="S35" s="862">
        <v>0</v>
      </c>
    </row>
    <row r="36" spans="2:19" x14ac:dyDescent="0.3">
      <c r="B36" s="697" t="s">
        <v>1215</v>
      </c>
      <c r="C36" s="758" t="s">
        <v>1378</v>
      </c>
      <c r="D36" s="863">
        <v>41.669307009999997</v>
      </c>
      <c r="E36" s="864">
        <v>41.669307009999997</v>
      </c>
      <c r="F36" s="862">
        <v>0</v>
      </c>
      <c r="G36" s="862">
        <v>0</v>
      </c>
      <c r="H36" s="862">
        <v>0</v>
      </c>
      <c r="I36" s="865">
        <v>0</v>
      </c>
      <c r="J36" s="867"/>
      <c r="K36" s="868"/>
      <c r="L36" s="868"/>
      <c r="M36" s="868"/>
      <c r="N36" s="869"/>
      <c r="O36" s="864">
        <v>41.669307009999997</v>
      </c>
      <c r="P36" s="862">
        <v>0</v>
      </c>
      <c r="Q36" s="862">
        <v>0</v>
      </c>
      <c r="R36" s="862">
        <v>0</v>
      </c>
      <c r="S36" s="862">
        <v>0</v>
      </c>
    </row>
    <row r="37" spans="2:19" x14ac:dyDescent="0.3">
      <c r="B37" s="259" t="s">
        <v>1217</v>
      </c>
      <c r="C37" s="758" t="s">
        <v>1379</v>
      </c>
      <c r="D37" s="863">
        <v>42.606456259999995</v>
      </c>
      <c r="E37" s="864">
        <v>42.606456259999995</v>
      </c>
      <c r="F37" s="862">
        <v>0</v>
      </c>
      <c r="G37" s="862">
        <v>0</v>
      </c>
      <c r="H37" s="862">
        <v>0</v>
      </c>
      <c r="I37" s="865">
        <v>0</v>
      </c>
      <c r="J37" s="867"/>
      <c r="K37" s="868"/>
      <c r="L37" s="868"/>
      <c r="M37" s="868"/>
      <c r="N37" s="869"/>
      <c r="O37" s="864">
        <v>42.606456259999995</v>
      </c>
      <c r="P37" s="862">
        <v>0</v>
      </c>
      <c r="Q37" s="862">
        <v>0</v>
      </c>
      <c r="R37" s="862">
        <v>0</v>
      </c>
      <c r="S37" s="862">
        <v>0</v>
      </c>
    </row>
    <row r="38" spans="2:19" x14ac:dyDescent="0.3">
      <c r="B38" s="260" t="s">
        <v>1219</v>
      </c>
      <c r="C38" s="764" t="s">
        <v>1380</v>
      </c>
      <c r="D38" s="863">
        <v>36.873556020000002</v>
      </c>
      <c r="E38" s="864">
        <v>0.34204521999999998</v>
      </c>
      <c r="F38" s="862">
        <v>0.34204521999999998</v>
      </c>
      <c r="G38" s="862">
        <v>0.34204521999999998</v>
      </c>
      <c r="H38" s="862">
        <v>0</v>
      </c>
      <c r="I38" s="865">
        <v>0</v>
      </c>
      <c r="J38" s="864">
        <v>0</v>
      </c>
      <c r="K38" s="862">
        <v>0</v>
      </c>
      <c r="L38" s="862">
        <v>0</v>
      </c>
      <c r="M38" s="862">
        <v>0</v>
      </c>
      <c r="N38" s="865">
        <v>0</v>
      </c>
      <c r="O38" s="864">
        <v>11.41561168</v>
      </c>
      <c r="P38" s="862">
        <v>0.34204521999999998</v>
      </c>
      <c r="Q38" s="862">
        <v>0.34204521999999998</v>
      </c>
      <c r="R38" s="862">
        <v>0</v>
      </c>
      <c r="S38" s="862">
        <v>0</v>
      </c>
    </row>
    <row r="39" spans="2:19" x14ac:dyDescent="0.3">
      <c r="B39" s="260" t="s">
        <v>1221</v>
      </c>
      <c r="C39" s="758" t="s">
        <v>1381</v>
      </c>
      <c r="D39" s="863">
        <v>2.9795451800000001</v>
      </c>
      <c r="E39" s="864">
        <v>0.34204521999999998</v>
      </c>
      <c r="F39" s="862">
        <v>0.34204521999999998</v>
      </c>
      <c r="G39" s="862">
        <v>0.34204521999999998</v>
      </c>
      <c r="H39" s="862">
        <v>0</v>
      </c>
      <c r="I39" s="865">
        <v>0</v>
      </c>
      <c r="J39" s="864">
        <v>0</v>
      </c>
      <c r="K39" s="862">
        <v>0</v>
      </c>
      <c r="L39" s="862">
        <v>0</v>
      </c>
      <c r="M39" s="862">
        <v>0</v>
      </c>
      <c r="N39" s="865">
        <v>0</v>
      </c>
      <c r="O39" s="864">
        <v>0.34204521999999998</v>
      </c>
      <c r="P39" s="862">
        <v>0.34204521999999998</v>
      </c>
      <c r="Q39" s="862">
        <v>0.34204521999999998</v>
      </c>
      <c r="R39" s="862">
        <v>0</v>
      </c>
      <c r="S39" s="862">
        <v>0</v>
      </c>
    </row>
    <row r="40" spans="2:19" ht="33" x14ac:dyDescent="0.3">
      <c r="B40" s="260" t="s">
        <v>1223</v>
      </c>
      <c r="C40" s="758" t="s">
        <v>1382</v>
      </c>
      <c r="D40" s="863">
        <v>33.89401084</v>
      </c>
      <c r="E40" s="864">
        <v>0</v>
      </c>
      <c r="F40" s="862">
        <v>0</v>
      </c>
      <c r="G40" s="862">
        <v>0</v>
      </c>
      <c r="H40" s="862">
        <v>0</v>
      </c>
      <c r="I40" s="865">
        <v>0</v>
      </c>
      <c r="J40" s="864">
        <v>0</v>
      </c>
      <c r="K40" s="862">
        <v>0</v>
      </c>
      <c r="L40" s="862">
        <v>0</v>
      </c>
      <c r="M40" s="862">
        <v>0</v>
      </c>
      <c r="N40" s="865">
        <v>0</v>
      </c>
      <c r="O40" s="864">
        <v>11.07356646</v>
      </c>
      <c r="P40" s="862">
        <v>0</v>
      </c>
      <c r="Q40" s="862">
        <v>0</v>
      </c>
      <c r="R40" s="862">
        <v>0</v>
      </c>
      <c r="S40" s="862">
        <v>0</v>
      </c>
    </row>
    <row r="41" spans="2:19" ht="33" x14ac:dyDescent="0.3">
      <c r="B41" s="260" t="s">
        <v>1225</v>
      </c>
      <c r="C41" s="764" t="s">
        <v>1383</v>
      </c>
      <c r="D41" s="863">
        <v>0</v>
      </c>
      <c r="E41" s="864">
        <v>0</v>
      </c>
      <c r="F41" s="862">
        <v>0</v>
      </c>
      <c r="G41" s="862">
        <v>0</v>
      </c>
      <c r="H41" s="862">
        <v>0</v>
      </c>
      <c r="I41" s="865">
        <v>0</v>
      </c>
      <c r="J41" s="864">
        <v>0</v>
      </c>
      <c r="K41" s="862">
        <v>0</v>
      </c>
      <c r="L41" s="862">
        <v>0</v>
      </c>
      <c r="M41" s="862">
        <v>0</v>
      </c>
      <c r="N41" s="865">
        <v>0</v>
      </c>
      <c r="O41" s="864">
        <v>0</v>
      </c>
      <c r="P41" s="862">
        <v>0</v>
      </c>
      <c r="Q41" s="862">
        <v>0</v>
      </c>
      <c r="R41" s="862">
        <v>0</v>
      </c>
      <c r="S41" s="862">
        <v>0</v>
      </c>
    </row>
    <row r="42" spans="2:19" ht="20.100000000000001" customHeight="1" x14ac:dyDescent="0.3">
      <c r="B42" s="260" t="s">
        <v>1227</v>
      </c>
      <c r="C42" s="765" t="s">
        <v>1384</v>
      </c>
      <c r="D42" s="870">
        <v>16059.312059669759</v>
      </c>
      <c r="E42" s="871">
        <v>8505.3700050400948</v>
      </c>
      <c r="F42" s="871">
        <v>165.33830633000002</v>
      </c>
      <c r="G42" s="871">
        <v>109.65411928</v>
      </c>
      <c r="H42" s="871">
        <v>1.0193701800000001</v>
      </c>
      <c r="I42" s="870">
        <v>0.82476355000000001</v>
      </c>
      <c r="J42" s="871">
        <v>9.4286500000000002E-3</v>
      </c>
      <c r="K42" s="871">
        <v>3.3145800000000001E-3</v>
      </c>
      <c r="L42" s="871">
        <v>0</v>
      </c>
      <c r="M42" s="871">
        <v>0</v>
      </c>
      <c r="N42" s="870">
        <v>0</v>
      </c>
      <c r="O42" s="871">
        <v>8505.3794336900955</v>
      </c>
      <c r="P42" s="871">
        <v>165.34162091000002</v>
      </c>
      <c r="Q42" s="871">
        <v>109.65411928</v>
      </c>
      <c r="R42" s="871">
        <v>1.0193701800000001</v>
      </c>
      <c r="S42" s="871">
        <v>0.82476355000000001</v>
      </c>
    </row>
    <row r="43" spans="2:19" s="81" customFormat="1" ht="23.1" customHeight="1" x14ac:dyDescent="0.25">
      <c r="B43" s="740"/>
      <c r="C43" s="1062" t="s">
        <v>1385</v>
      </c>
      <c r="D43" s="1062"/>
      <c r="E43" s="1062"/>
      <c r="F43" s="1062"/>
      <c r="G43" s="1062"/>
      <c r="H43" s="1062"/>
      <c r="I43" s="1062"/>
      <c r="J43" s="1062"/>
      <c r="K43" s="1062"/>
      <c r="L43" s="1062"/>
      <c r="M43" s="1062"/>
      <c r="N43" s="1062"/>
      <c r="O43" s="1062"/>
      <c r="P43" s="1062"/>
      <c r="Q43" s="1062"/>
      <c r="R43" s="1062"/>
      <c r="S43" s="1062"/>
    </row>
    <row r="44" spans="2:19" x14ac:dyDescent="0.3">
      <c r="B44" s="260" t="s">
        <v>1229</v>
      </c>
      <c r="C44" s="764" t="s">
        <v>1386</v>
      </c>
      <c r="D44" s="863">
        <v>9135.1468391999988</v>
      </c>
      <c r="E44" s="773"/>
      <c r="F44" s="773"/>
      <c r="G44" s="773"/>
      <c r="H44" s="773"/>
      <c r="I44" s="773"/>
      <c r="J44" s="773"/>
      <c r="K44" s="773"/>
      <c r="L44" s="773"/>
      <c r="M44" s="773"/>
      <c r="N44" s="773"/>
      <c r="O44" s="773"/>
      <c r="P44" s="773"/>
      <c r="Q44" s="773"/>
      <c r="R44" s="773"/>
      <c r="S44" s="773"/>
    </row>
    <row r="45" spans="2:19" x14ac:dyDescent="0.3">
      <c r="B45" s="260" t="s">
        <v>1231</v>
      </c>
      <c r="C45" s="758" t="s">
        <v>762</v>
      </c>
      <c r="D45" s="863">
        <v>4953.6222161999985</v>
      </c>
      <c r="E45" s="773"/>
      <c r="F45" s="773"/>
      <c r="G45" s="773"/>
      <c r="H45" s="773"/>
      <c r="I45" s="773"/>
      <c r="J45" s="773"/>
      <c r="K45" s="773"/>
      <c r="L45" s="773"/>
      <c r="M45" s="773"/>
      <c r="N45" s="773"/>
      <c r="O45" s="773"/>
      <c r="P45" s="773"/>
      <c r="Q45" s="773"/>
      <c r="R45" s="773"/>
      <c r="S45" s="774"/>
    </row>
    <row r="46" spans="2:19" x14ac:dyDescent="0.3">
      <c r="B46" s="260" t="s">
        <v>1233</v>
      </c>
      <c r="C46" s="758" t="s">
        <v>777</v>
      </c>
      <c r="D46" s="863">
        <v>4181.4464615500001</v>
      </c>
      <c r="E46" s="773"/>
      <c r="F46" s="773"/>
      <c r="G46" s="773"/>
      <c r="H46" s="773"/>
      <c r="I46" s="773"/>
      <c r="J46" s="773"/>
      <c r="K46" s="773"/>
      <c r="L46" s="773"/>
      <c r="M46" s="773"/>
      <c r="N46" s="773"/>
      <c r="O46" s="773"/>
      <c r="P46" s="773"/>
      <c r="Q46" s="773"/>
      <c r="R46" s="773"/>
      <c r="S46" s="774"/>
    </row>
    <row r="47" spans="2:19" x14ac:dyDescent="0.3">
      <c r="B47" s="260" t="s">
        <v>1235</v>
      </c>
      <c r="C47" s="758" t="s">
        <v>1372</v>
      </c>
      <c r="D47" s="863">
        <v>7.8161450000000007E-2</v>
      </c>
      <c r="E47" s="773"/>
      <c r="F47" s="773"/>
      <c r="G47" s="773"/>
      <c r="H47" s="773"/>
      <c r="I47" s="773"/>
      <c r="J47" s="773"/>
      <c r="K47" s="773"/>
      <c r="L47" s="773"/>
      <c r="M47" s="773"/>
      <c r="N47" s="773"/>
      <c r="O47" s="773"/>
      <c r="P47" s="773"/>
      <c r="Q47" s="773"/>
      <c r="R47" s="773"/>
      <c r="S47" s="774"/>
    </row>
    <row r="48" spans="2:19" x14ac:dyDescent="0.3">
      <c r="B48" s="706" t="s">
        <v>1237</v>
      </c>
      <c r="C48" s="764" t="s">
        <v>1386</v>
      </c>
      <c r="D48" s="863">
        <v>7433.7478562099996</v>
      </c>
      <c r="E48" s="773"/>
      <c r="F48" s="773"/>
      <c r="G48" s="773"/>
      <c r="H48" s="773"/>
      <c r="I48" s="773"/>
      <c r="J48" s="773"/>
      <c r="K48" s="773"/>
      <c r="L48" s="773"/>
      <c r="M48" s="773"/>
      <c r="N48" s="773"/>
      <c r="O48" s="773"/>
      <c r="P48" s="773"/>
      <c r="Q48" s="773"/>
      <c r="R48" s="773"/>
      <c r="S48" s="774"/>
    </row>
    <row r="49" spans="2:19" x14ac:dyDescent="0.3">
      <c r="B49" s="697" t="s">
        <v>1239</v>
      </c>
      <c r="C49" s="758" t="s">
        <v>762</v>
      </c>
      <c r="D49" s="863">
        <v>7402.0258653799992</v>
      </c>
      <c r="E49" s="773"/>
      <c r="F49" s="773"/>
      <c r="G49" s="773"/>
      <c r="H49" s="773"/>
      <c r="I49" s="773"/>
      <c r="J49" s="773"/>
      <c r="K49" s="773"/>
      <c r="L49" s="773"/>
      <c r="M49" s="773"/>
      <c r="N49" s="773"/>
      <c r="O49" s="773"/>
      <c r="P49" s="773"/>
      <c r="Q49" s="773"/>
      <c r="R49" s="773"/>
      <c r="S49" s="774"/>
    </row>
    <row r="50" spans="2:19" x14ac:dyDescent="0.3">
      <c r="B50" s="259" t="s">
        <v>834</v>
      </c>
      <c r="C50" s="758" t="s">
        <v>777</v>
      </c>
      <c r="D50" s="863">
        <v>31.721989829999998</v>
      </c>
      <c r="E50" s="773"/>
      <c r="F50" s="773"/>
      <c r="G50" s="773"/>
      <c r="H50" s="773"/>
      <c r="I50" s="773"/>
      <c r="J50" s="773"/>
      <c r="K50" s="773"/>
      <c r="L50" s="773"/>
      <c r="M50" s="773"/>
      <c r="N50" s="773"/>
      <c r="O50" s="773"/>
      <c r="P50" s="773"/>
      <c r="Q50" s="773"/>
      <c r="R50" s="773"/>
      <c r="S50" s="774"/>
    </row>
    <row r="51" spans="2:19" x14ac:dyDescent="0.3">
      <c r="B51" s="260" t="s">
        <v>1242</v>
      </c>
      <c r="C51" s="758" t="s">
        <v>1372</v>
      </c>
      <c r="D51" s="863">
        <v>9.9999999999999995E-7</v>
      </c>
      <c r="E51" s="773"/>
      <c r="F51" s="773"/>
      <c r="G51" s="773"/>
      <c r="H51" s="773"/>
      <c r="I51" s="773"/>
      <c r="J51" s="773"/>
      <c r="K51" s="773"/>
      <c r="L51" s="773"/>
      <c r="M51" s="773"/>
      <c r="N51" s="773"/>
      <c r="O51" s="773"/>
      <c r="P51" s="773"/>
      <c r="Q51" s="773"/>
      <c r="R51" s="773"/>
      <c r="S51" s="774"/>
    </row>
    <row r="52" spans="2:19" x14ac:dyDescent="0.3">
      <c r="B52" s="260" t="s">
        <v>1244</v>
      </c>
      <c r="C52" s="764" t="s">
        <v>1387</v>
      </c>
      <c r="D52" s="863">
        <v>77.755742919999989</v>
      </c>
      <c r="E52" s="773"/>
      <c r="F52" s="773"/>
      <c r="G52" s="773"/>
      <c r="H52" s="773"/>
      <c r="I52" s="773"/>
      <c r="J52" s="773"/>
      <c r="K52" s="773"/>
      <c r="L52" s="773"/>
      <c r="M52" s="773"/>
      <c r="N52" s="773"/>
      <c r="O52" s="773"/>
      <c r="P52" s="773"/>
      <c r="Q52" s="773"/>
      <c r="R52" s="773"/>
      <c r="S52" s="774"/>
    </row>
    <row r="53" spans="2:19" x14ac:dyDescent="0.3">
      <c r="B53" s="260" t="s">
        <v>1246</v>
      </c>
      <c r="C53" s="764" t="s">
        <v>1388</v>
      </c>
      <c r="D53" s="863">
        <v>109.76481915999999</v>
      </c>
      <c r="E53" s="773"/>
      <c r="F53" s="773"/>
      <c r="G53" s="773"/>
      <c r="H53" s="773"/>
      <c r="I53" s="773"/>
      <c r="J53" s="773"/>
      <c r="K53" s="773"/>
      <c r="L53" s="773"/>
      <c r="M53" s="773"/>
      <c r="N53" s="773"/>
      <c r="O53" s="773"/>
      <c r="P53" s="773"/>
      <c r="Q53" s="773"/>
      <c r="R53" s="773"/>
      <c r="S53" s="774"/>
    </row>
    <row r="54" spans="2:19" ht="33" x14ac:dyDescent="0.3">
      <c r="B54" s="260" t="s">
        <v>1248</v>
      </c>
      <c r="C54" s="764" t="s">
        <v>1389</v>
      </c>
      <c r="D54" s="863">
        <v>36.615131699999999</v>
      </c>
      <c r="E54" s="773"/>
      <c r="F54" s="773"/>
      <c r="G54" s="773"/>
      <c r="H54" s="773"/>
      <c r="I54" s="773"/>
      <c r="J54" s="773"/>
      <c r="K54" s="773"/>
      <c r="L54" s="773"/>
      <c r="M54" s="773"/>
      <c r="N54" s="773"/>
      <c r="O54" s="773"/>
      <c r="P54" s="773"/>
      <c r="Q54" s="773"/>
      <c r="R54" s="773"/>
      <c r="S54" s="774"/>
    </row>
    <row r="55" spans="2:19" ht="33" x14ac:dyDescent="0.3">
      <c r="B55" s="260" t="s">
        <v>1250</v>
      </c>
      <c r="C55" s="764" t="s">
        <v>1390</v>
      </c>
      <c r="D55" s="863">
        <v>965.64290593060025</v>
      </c>
      <c r="E55" s="773"/>
      <c r="F55" s="773"/>
      <c r="G55" s="773"/>
      <c r="H55" s="773"/>
      <c r="I55" s="773"/>
      <c r="J55" s="773"/>
      <c r="K55" s="773"/>
      <c r="L55" s="773"/>
      <c r="M55" s="773"/>
      <c r="N55" s="773"/>
      <c r="O55" s="773"/>
      <c r="P55" s="773"/>
      <c r="Q55" s="773"/>
      <c r="R55" s="773"/>
      <c r="S55" s="774"/>
    </row>
    <row r="56" spans="2:19" ht="20.100000000000001" customHeight="1" x14ac:dyDescent="0.3">
      <c r="B56" s="260" t="s">
        <v>1252</v>
      </c>
      <c r="C56" s="765" t="s">
        <v>1391</v>
      </c>
      <c r="D56" s="870">
        <v>33817.985354790362</v>
      </c>
      <c r="E56" s="775"/>
      <c r="F56" s="775"/>
      <c r="G56" s="775"/>
      <c r="H56" s="775"/>
      <c r="I56" s="775"/>
      <c r="J56" s="775"/>
      <c r="K56" s="775"/>
      <c r="L56" s="775"/>
      <c r="M56" s="775"/>
      <c r="N56" s="775"/>
      <c r="O56" s="775"/>
      <c r="P56" s="775"/>
      <c r="Q56" s="775"/>
      <c r="R56" s="775"/>
      <c r="S56" s="775"/>
    </row>
    <row r="57" spans="2:19" s="81" customFormat="1" ht="23.1" customHeight="1" x14ac:dyDescent="0.25">
      <c r="B57" s="740"/>
      <c r="C57" s="1062" t="s">
        <v>1392</v>
      </c>
      <c r="D57" s="1062"/>
      <c r="E57" s="1062"/>
      <c r="F57" s="1062"/>
      <c r="G57" s="1062"/>
      <c r="H57" s="1062"/>
      <c r="I57" s="1062"/>
      <c r="J57" s="1062"/>
      <c r="K57" s="1062"/>
      <c r="L57" s="1062"/>
      <c r="M57" s="1062"/>
      <c r="N57" s="1062"/>
      <c r="O57" s="1062"/>
      <c r="P57" s="1062"/>
      <c r="Q57" s="1062"/>
      <c r="R57" s="1062"/>
      <c r="S57" s="1062"/>
    </row>
    <row r="58" spans="2:19" x14ac:dyDescent="0.3">
      <c r="B58" s="260" t="s">
        <v>1254</v>
      </c>
      <c r="C58" s="764" t="s">
        <v>1393</v>
      </c>
      <c r="D58" s="863">
        <v>1929.4433307699999</v>
      </c>
      <c r="E58" s="777"/>
      <c r="F58" s="773"/>
      <c r="G58" s="773"/>
      <c r="H58" s="773"/>
      <c r="I58" s="773"/>
      <c r="J58" s="773"/>
      <c r="K58" s="773"/>
      <c r="L58" s="773"/>
      <c r="M58" s="773"/>
      <c r="N58" s="773"/>
      <c r="O58" s="773"/>
      <c r="P58" s="773"/>
      <c r="Q58" s="773"/>
      <c r="R58" s="773"/>
      <c r="S58" s="773"/>
    </row>
    <row r="59" spans="2:19" x14ac:dyDescent="0.3">
      <c r="B59" s="260" t="s">
        <v>1256</v>
      </c>
      <c r="C59" s="764" t="s">
        <v>1394</v>
      </c>
      <c r="D59" s="863">
        <v>986.66455659999997</v>
      </c>
      <c r="E59" s="777"/>
      <c r="F59" s="773"/>
      <c r="G59" s="773"/>
      <c r="H59" s="773"/>
      <c r="I59" s="773"/>
      <c r="J59" s="773"/>
      <c r="K59" s="773"/>
      <c r="L59" s="773"/>
      <c r="M59" s="773"/>
      <c r="N59" s="773"/>
      <c r="O59" s="773"/>
      <c r="P59" s="773"/>
      <c r="Q59" s="773"/>
      <c r="R59" s="773"/>
      <c r="S59" s="774"/>
    </row>
    <row r="60" spans="2:19" x14ac:dyDescent="0.3">
      <c r="B60" s="260" t="s">
        <v>1258</v>
      </c>
      <c r="C60" s="764" t="s">
        <v>1395</v>
      </c>
      <c r="D60" s="863">
        <v>0.33983684000000003</v>
      </c>
      <c r="E60" s="777"/>
      <c r="F60" s="773"/>
      <c r="G60" s="773"/>
      <c r="H60" s="773"/>
      <c r="I60" s="773"/>
      <c r="J60" s="773"/>
      <c r="K60" s="773"/>
      <c r="L60" s="773"/>
      <c r="M60" s="773"/>
      <c r="N60" s="773"/>
      <c r="O60" s="773"/>
      <c r="P60" s="773"/>
      <c r="Q60" s="773"/>
      <c r="R60" s="773"/>
      <c r="S60" s="774"/>
    </row>
    <row r="61" spans="2:19" ht="33" x14ac:dyDescent="0.3">
      <c r="B61" s="264" t="s">
        <v>1260</v>
      </c>
      <c r="C61" s="771" t="s">
        <v>1396</v>
      </c>
      <c r="D61" s="872">
        <v>2916.4477242099997</v>
      </c>
      <c r="E61" s="778"/>
      <c r="F61" s="779"/>
      <c r="G61" s="779"/>
      <c r="H61" s="779"/>
      <c r="I61" s="779"/>
      <c r="J61" s="779"/>
      <c r="K61" s="779"/>
      <c r="L61" s="779"/>
      <c r="M61" s="779"/>
      <c r="N61" s="779"/>
      <c r="O61" s="779"/>
      <c r="P61" s="779"/>
      <c r="Q61" s="779"/>
      <c r="R61" s="779"/>
      <c r="S61" s="776"/>
    </row>
    <row r="62" spans="2:19" ht="30" customHeight="1" x14ac:dyDescent="0.3">
      <c r="B62" s="252" t="s">
        <v>1262</v>
      </c>
      <c r="C62" s="160" t="s">
        <v>379</v>
      </c>
      <c r="D62" s="873">
        <v>36734.433079000359</v>
      </c>
      <c r="E62" s="768"/>
      <c r="F62" s="769"/>
      <c r="G62" s="769"/>
      <c r="H62" s="769"/>
      <c r="I62" s="770"/>
      <c r="J62" s="768"/>
      <c r="K62" s="769"/>
      <c r="L62" s="769"/>
      <c r="M62" s="769"/>
      <c r="N62" s="770"/>
      <c r="O62" s="768"/>
      <c r="P62" s="769"/>
      <c r="Q62" s="769"/>
      <c r="R62" s="769"/>
      <c r="S62" s="769"/>
    </row>
    <row r="63" spans="2:19" x14ac:dyDescent="0.3">
      <c r="C63" s="81"/>
      <c r="D63" s="81"/>
      <c r="E63" s="743"/>
      <c r="F63" s="744"/>
      <c r="G63" s="744"/>
      <c r="H63" s="744"/>
      <c r="I63" s="744"/>
      <c r="J63" s="744"/>
      <c r="K63" s="744"/>
      <c r="L63" s="744"/>
      <c r="M63" s="744"/>
      <c r="N63" s="744"/>
      <c r="O63" s="744"/>
      <c r="P63" s="744"/>
      <c r="Q63" s="744"/>
      <c r="R63" s="744"/>
      <c r="S63" s="744"/>
    </row>
    <row r="64" spans="2:19" x14ac:dyDescent="0.3">
      <c r="C64" s="767" t="s">
        <v>1397</v>
      </c>
      <c r="D64" s="81"/>
      <c r="E64" s="81"/>
      <c r="F64" s="81"/>
      <c r="G64" s="81"/>
      <c r="H64" s="81"/>
      <c r="I64" s="81"/>
      <c r="J64" s="81"/>
      <c r="K64" s="81"/>
      <c r="L64" s="81"/>
      <c r="M64" s="81"/>
      <c r="N64" s="81"/>
      <c r="O64" s="81"/>
      <c r="P64" s="81"/>
      <c r="Q64" s="81"/>
      <c r="R64" s="81"/>
      <c r="S64" s="81"/>
    </row>
    <row r="65" spans="3:19" x14ac:dyDescent="0.3">
      <c r="C65" s="767" t="s">
        <v>1398</v>
      </c>
      <c r="D65" s="81"/>
      <c r="E65" s="81"/>
      <c r="F65" s="81"/>
      <c r="G65" s="81"/>
      <c r="H65" s="81"/>
      <c r="I65" s="81"/>
      <c r="J65" s="81"/>
      <c r="K65" s="81"/>
      <c r="L65" s="81"/>
      <c r="M65" s="81"/>
      <c r="N65" s="81"/>
      <c r="O65" s="81"/>
      <c r="P65" s="81"/>
      <c r="Q65" s="81"/>
      <c r="R65" s="81"/>
      <c r="S65" s="81"/>
    </row>
    <row r="66" spans="3:19" x14ac:dyDescent="0.3">
      <c r="C66" s="767" t="s">
        <v>1399</v>
      </c>
      <c r="D66" s="81"/>
      <c r="E66" s="81"/>
      <c r="F66" s="81"/>
      <c r="G66" s="81"/>
      <c r="H66" s="81"/>
      <c r="I66" s="81"/>
      <c r="J66" s="81"/>
      <c r="K66" s="81"/>
      <c r="L66" s="81"/>
      <c r="M66" s="81"/>
      <c r="N66" s="81"/>
      <c r="O66" s="81"/>
      <c r="P66" s="81"/>
      <c r="Q66" s="81"/>
      <c r="R66" s="81"/>
      <c r="S66" s="81"/>
    </row>
    <row r="67" spans="3:19" x14ac:dyDescent="0.3">
      <c r="C67" s="81"/>
      <c r="D67" s="81"/>
      <c r="E67" s="81"/>
      <c r="F67" s="81"/>
      <c r="G67" s="81"/>
      <c r="H67" s="81"/>
      <c r="I67" s="81"/>
      <c r="J67" s="81"/>
      <c r="K67" s="81"/>
      <c r="L67" s="81"/>
      <c r="M67" s="81"/>
      <c r="N67" s="81"/>
      <c r="O67" s="81"/>
      <c r="P67" s="81"/>
      <c r="Q67" s="81"/>
      <c r="R67" s="81"/>
      <c r="S67" s="81"/>
    </row>
    <row r="68" spans="3:19" x14ac:dyDescent="0.3">
      <c r="C68" s="81"/>
      <c r="D68" s="81"/>
      <c r="E68" s="81"/>
      <c r="F68" s="81"/>
      <c r="G68" s="81"/>
      <c r="H68" s="81"/>
      <c r="I68" s="81"/>
      <c r="J68" s="81"/>
      <c r="K68" s="81"/>
      <c r="L68" s="81"/>
      <c r="M68" s="81"/>
      <c r="N68" s="81"/>
      <c r="O68" s="81"/>
      <c r="P68" s="81"/>
      <c r="Q68" s="81"/>
      <c r="R68" s="81"/>
      <c r="S68" s="81"/>
    </row>
    <row r="69" spans="3:19" x14ac:dyDescent="0.3">
      <c r="C69" s="81"/>
      <c r="D69" s="81"/>
      <c r="E69" s="81"/>
      <c r="F69" s="81"/>
      <c r="G69" s="81"/>
      <c r="H69" s="81"/>
      <c r="I69" s="81"/>
      <c r="J69" s="81"/>
      <c r="K69" s="81"/>
      <c r="L69" s="81"/>
      <c r="M69" s="81"/>
      <c r="N69" s="81"/>
      <c r="O69" s="81"/>
      <c r="P69" s="81"/>
      <c r="Q69" s="81"/>
      <c r="R69" s="81"/>
      <c r="S69" s="81"/>
    </row>
    <row r="70" spans="3:19" x14ac:dyDescent="0.3">
      <c r="C70" s="81"/>
      <c r="D70" s="81"/>
      <c r="E70" s="81"/>
      <c r="F70" s="81"/>
      <c r="G70" s="81"/>
      <c r="H70" s="81"/>
      <c r="I70" s="81"/>
      <c r="J70" s="81"/>
      <c r="K70" s="81"/>
      <c r="L70" s="81"/>
      <c r="M70" s="81"/>
      <c r="N70" s="81"/>
      <c r="O70" s="81"/>
      <c r="P70" s="81"/>
      <c r="Q70" s="81"/>
      <c r="R70" s="81"/>
      <c r="S70" s="81"/>
    </row>
    <row r="71" spans="3:19" x14ac:dyDescent="0.3">
      <c r="C71" s="81"/>
      <c r="D71" s="81"/>
      <c r="E71" s="81"/>
      <c r="F71" s="81"/>
      <c r="G71" s="81"/>
      <c r="H71" s="81"/>
      <c r="I71" s="81"/>
      <c r="J71" s="81"/>
      <c r="K71" s="81"/>
      <c r="L71" s="81"/>
      <c r="M71" s="81"/>
      <c r="N71" s="81"/>
      <c r="O71" s="81"/>
      <c r="P71" s="81"/>
      <c r="Q71" s="81"/>
      <c r="R71" s="81"/>
      <c r="S71" s="81"/>
    </row>
    <row r="72" spans="3:19" x14ac:dyDescent="0.3">
      <c r="C72" s="81"/>
      <c r="D72" s="81"/>
      <c r="E72" s="81"/>
      <c r="F72" s="81"/>
      <c r="G72" s="81"/>
      <c r="H72" s="81"/>
      <c r="I72" s="81"/>
      <c r="J72" s="81"/>
      <c r="K72" s="81"/>
      <c r="L72" s="81"/>
      <c r="M72" s="81"/>
      <c r="N72" s="81"/>
      <c r="O72" s="81"/>
      <c r="P72" s="81"/>
      <c r="Q72" s="81"/>
      <c r="R72" s="81"/>
      <c r="S72" s="81"/>
    </row>
    <row r="73" spans="3:19" x14ac:dyDescent="0.3">
      <c r="C73" s="81"/>
      <c r="D73" s="81"/>
      <c r="E73" s="81"/>
      <c r="F73" s="81"/>
      <c r="G73" s="81"/>
      <c r="H73" s="81"/>
      <c r="I73" s="81"/>
      <c r="J73" s="81"/>
      <c r="K73" s="81"/>
      <c r="L73" s="81"/>
      <c r="M73" s="81"/>
      <c r="N73" s="81"/>
      <c r="O73" s="81"/>
      <c r="P73" s="81"/>
      <c r="Q73" s="81"/>
      <c r="R73" s="81"/>
      <c r="S73" s="81"/>
    </row>
    <row r="74" spans="3:19" x14ac:dyDescent="0.3">
      <c r="C74" s="81"/>
      <c r="D74" s="81"/>
      <c r="E74" s="81"/>
      <c r="F74" s="81"/>
      <c r="G74" s="81"/>
      <c r="H74" s="81"/>
      <c r="I74" s="81"/>
      <c r="J74" s="81"/>
      <c r="K74" s="81"/>
      <c r="L74" s="81"/>
      <c r="M74" s="81"/>
      <c r="N74" s="81"/>
      <c r="O74" s="81"/>
      <c r="P74" s="81"/>
      <c r="Q74" s="81"/>
      <c r="R74" s="81"/>
      <c r="S74" s="81"/>
    </row>
    <row r="75" spans="3:19" x14ac:dyDescent="0.3">
      <c r="C75" s="81"/>
      <c r="D75" s="81"/>
      <c r="E75" s="81"/>
      <c r="F75" s="81"/>
      <c r="G75" s="81"/>
      <c r="H75" s="81"/>
      <c r="I75" s="81"/>
      <c r="J75" s="81"/>
      <c r="K75" s="81"/>
      <c r="L75" s="81"/>
      <c r="M75" s="81"/>
      <c r="N75" s="81"/>
      <c r="O75" s="81"/>
      <c r="P75" s="81"/>
      <c r="Q75" s="81"/>
      <c r="R75" s="81"/>
      <c r="S75" s="81"/>
    </row>
    <row r="76" spans="3:19" x14ac:dyDescent="0.3">
      <c r="C76" s="81"/>
      <c r="D76" s="81"/>
      <c r="E76" s="81"/>
      <c r="F76" s="81"/>
      <c r="G76" s="81"/>
      <c r="H76" s="81"/>
      <c r="I76" s="81"/>
      <c r="J76" s="81"/>
      <c r="K76" s="81"/>
      <c r="L76" s="81"/>
      <c r="M76" s="81"/>
      <c r="N76" s="81"/>
      <c r="O76" s="81"/>
      <c r="P76" s="81"/>
      <c r="Q76" s="81"/>
      <c r="R76" s="81"/>
      <c r="S76" s="81"/>
    </row>
    <row r="77" spans="3:19" x14ac:dyDescent="0.3">
      <c r="C77" s="81"/>
      <c r="D77" s="81"/>
      <c r="E77" s="81"/>
      <c r="F77" s="81"/>
      <c r="G77" s="81"/>
      <c r="H77" s="81"/>
      <c r="I77" s="81"/>
      <c r="J77" s="81"/>
      <c r="K77" s="81"/>
      <c r="L77" s="81"/>
      <c r="M77" s="81"/>
      <c r="N77" s="81"/>
      <c r="O77" s="81"/>
      <c r="P77" s="81"/>
      <c r="Q77" s="81"/>
      <c r="R77" s="81"/>
      <c r="S77" s="81"/>
    </row>
    <row r="78" spans="3:19" x14ac:dyDescent="0.3">
      <c r="C78" s="81"/>
      <c r="D78" s="81"/>
      <c r="E78" s="81"/>
      <c r="F78" s="81"/>
      <c r="G78" s="81"/>
      <c r="H78" s="81"/>
      <c r="I78" s="81"/>
      <c r="J78" s="81"/>
      <c r="K78" s="81"/>
      <c r="L78" s="81"/>
      <c r="M78" s="81"/>
      <c r="N78" s="81"/>
      <c r="O78" s="81"/>
      <c r="P78" s="81"/>
      <c r="Q78" s="81"/>
      <c r="R78" s="81"/>
      <c r="S78" s="81"/>
    </row>
    <row r="79" spans="3:19" x14ac:dyDescent="0.3">
      <c r="C79" s="81"/>
      <c r="D79" s="81"/>
      <c r="E79" s="81"/>
      <c r="F79" s="81"/>
      <c r="G79" s="81"/>
      <c r="H79" s="81"/>
      <c r="I79" s="81"/>
      <c r="J79" s="81"/>
      <c r="K79" s="81"/>
      <c r="L79" s="81"/>
      <c r="M79" s="81"/>
      <c r="N79" s="81"/>
      <c r="O79" s="81"/>
      <c r="P79" s="81"/>
      <c r="Q79" s="81"/>
      <c r="R79" s="81"/>
      <c r="S79" s="81"/>
    </row>
    <row r="80" spans="3:19" x14ac:dyDescent="0.3">
      <c r="C80" s="81"/>
      <c r="D80" s="81"/>
      <c r="E80" s="81"/>
      <c r="F80" s="81"/>
      <c r="G80" s="81"/>
      <c r="H80" s="81"/>
      <c r="I80" s="81"/>
      <c r="J80" s="81"/>
      <c r="K80" s="81"/>
      <c r="L80" s="81"/>
      <c r="M80" s="81"/>
      <c r="N80" s="81"/>
      <c r="O80" s="81"/>
      <c r="P80" s="81"/>
      <c r="Q80" s="81"/>
      <c r="R80" s="81"/>
      <c r="S80" s="81"/>
    </row>
    <row r="81" spans="3:19" x14ac:dyDescent="0.3">
      <c r="C81" s="81"/>
      <c r="D81" s="81"/>
      <c r="E81" s="81"/>
      <c r="F81" s="81"/>
      <c r="G81" s="81"/>
      <c r="H81" s="81"/>
      <c r="I81" s="81"/>
      <c r="J81" s="81"/>
      <c r="K81" s="81"/>
      <c r="L81" s="81"/>
      <c r="M81" s="81"/>
      <c r="N81" s="81"/>
      <c r="O81" s="81"/>
      <c r="P81" s="81"/>
      <c r="Q81" s="81"/>
      <c r="R81" s="81"/>
      <c r="S81" s="81"/>
    </row>
    <row r="82" spans="3:19" x14ac:dyDescent="0.3">
      <c r="C82" s="81"/>
      <c r="D82" s="81"/>
      <c r="E82" s="81"/>
      <c r="F82" s="81"/>
      <c r="G82" s="81"/>
      <c r="H82" s="81"/>
      <c r="I82" s="81"/>
      <c r="J82" s="81"/>
      <c r="K82" s="81"/>
      <c r="L82" s="81"/>
      <c r="M82" s="81"/>
      <c r="N82" s="81"/>
      <c r="O82" s="81"/>
      <c r="P82" s="81"/>
      <c r="Q82" s="81"/>
      <c r="R82" s="81"/>
      <c r="S82" s="81"/>
    </row>
    <row r="83" spans="3:19" x14ac:dyDescent="0.3">
      <c r="C83" s="81"/>
      <c r="D83" s="81"/>
      <c r="E83" s="81"/>
      <c r="F83" s="81"/>
      <c r="G83" s="81"/>
      <c r="H83" s="81"/>
      <c r="I83" s="81"/>
      <c r="J83" s="81"/>
      <c r="K83" s="81"/>
      <c r="L83" s="81"/>
      <c r="M83" s="81"/>
      <c r="N83" s="81"/>
      <c r="O83" s="81"/>
      <c r="P83" s="81"/>
      <c r="Q83" s="81"/>
      <c r="R83" s="81"/>
      <c r="S83" s="81"/>
    </row>
    <row r="84" spans="3:19" x14ac:dyDescent="0.3">
      <c r="C84" s="81"/>
      <c r="D84" s="81"/>
      <c r="E84" s="81"/>
      <c r="F84" s="81"/>
      <c r="G84" s="81"/>
      <c r="H84" s="81"/>
      <c r="I84" s="81"/>
      <c r="J84" s="81"/>
      <c r="K84" s="81"/>
      <c r="L84" s="81"/>
      <c r="M84" s="81"/>
      <c r="N84" s="81"/>
      <c r="O84" s="81"/>
      <c r="P84" s="81"/>
      <c r="Q84" s="81"/>
      <c r="R84" s="81"/>
      <c r="S84" s="81"/>
    </row>
    <row r="85" spans="3:19" x14ac:dyDescent="0.3">
      <c r="C85" s="81"/>
      <c r="D85" s="81"/>
      <c r="E85" s="81"/>
      <c r="F85" s="81"/>
      <c r="G85" s="81"/>
      <c r="H85" s="81"/>
      <c r="I85" s="81"/>
      <c r="J85" s="81"/>
      <c r="K85" s="81"/>
      <c r="L85" s="81"/>
      <c r="M85" s="81"/>
      <c r="N85" s="81"/>
      <c r="O85" s="81"/>
      <c r="P85" s="81"/>
      <c r="Q85" s="81"/>
      <c r="R85" s="81"/>
      <c r="S85" s="81"/>
    </row>
    <row r="86" spans="3:19" x14ac:dyDescent="0.3">
      <c r="C86" s="81"/>
      <c r="D86" s="81"/>
      <c r="E86" s="81"/>
      <c r="F86" s="81"/>
      <c r="G86" s="81"/>
      <c r="H86" s="81"/>
      <c r="I86" s="81"/>
      <c r="J86" s="81"/>
      <c r="K86" s="81"/>
      <c r="L86" s="81"/>
      <c r="M86" s="81"/>
      <c r="N86" s="81"/>
      <c r="O86" s="81"/>
      <c r="P86" s="81"/>
      <c r="Q86" s="81"/>
      <c r="R86" s="81"/>
      <c r="S86" s="81"/>
    </row>
    <row r="87" spans="3:19" x14ac:dyDescent="0.3">
      <c r="C87" s="81"/>
      <c r="D87" s="81"/>
      <c r="E87" s="81"/>
      <c r="F87" s="81"/>
      <c r="G87" s="81"/>
      <c r="H87" s="81"/>
      <c r="I87" s="81"/>
      <c r="J87" s="81"/>
      <c r="K87" s="81"/>
      <c r="L87" s="81"/>
      <c r="M87" s="81"/>
      <c r="N87" s="81"/>
      <c r="O87" s="81"/>
      <c r="P87" s="81"/>
      <c r="Q87" s="81"/>
      <c r="R87" s="81"/>
      <c r="S87" s="81"/>
    </row>
    <row r="88" spans="3:19" x14ac:dyDescent="0.3">
      <c r="C88" s="81"/>
      <c r="D88" s="81"/>
      <c r="E88" s="81"/>
      <c r="F88" s="81"/>
      <c r="G88" s="81"/>
      <c r="H88" s="81"/>
      <c r="I88" s="81"/>
      <c r="J88" s="81"/>
      <c r="K88" s="81"/>
      <c r="L88" s="81"/>
      <c r="M88" s="81"/>
      <c r="N88" s="81"/>
      <c r="O88" s="81"/>
      <c r="P88" s="81"/>
      <c r="Q88" s="81"/>
      <c r="R88" s="81"/>
      <c r="S88" s="81"/>
    </row>
    <row r="89" spans="3:19" x14ac:dyDescent="0.3">
      <c r="C89" s="81"/>
      <c r="D89" s="81"/>
      <c r="E89" s="81"/>
      <c r="F89" s="81"/>
      <c r="G89" s="81"/>
      <c r="H89" s="81"/>
      <c r="I89" s="81"/>
      <c r="J89" s="81"/>
      <c r="K89" s="81"/>
      <c r="L89" s="81"/>
      <c r="M89" s="81"/>
      <c r="N89" s="81"/>
      <c r="O89" s="81"/>
      <c r="P89" s="81"/>
      <c r="Q89" s="81"/>
      <c r="R89" s="81"/>
      <c r="S89" s="81"/>
    </row>
    <row r="90" spans="3:19" x14ac:dyDescent="0.3">
      <c r="C90" s="81"/>
      <c r="D90" s="81"/>
      <c r="E90" s="81"/>
      <c r="F90" s="81"/>
      <c r="G90" s="81"/>
      <c r="H90" s="81"/>
      <c r="I90" s="81"/>
      <c r="J90" s="81"/>
      <c r="K90" s="81"/>
      <c r="L90" s="81"/>
      <c r="M90" s="81"/>
      <c r="N90" s="81"/>
      <c r="O90" s="81"/>
      <c r="P90" s="81"/>
      <c r="Q90" s="81"/>
      <c r="R90" s="81"/>
      <c r="S90" s="81"/>
    </row>
    <row r="91" spans="3:19" x14ac:dyDescent="0.3">
      <c r="C91" s="81"/>
      <c r="D91" s="81"/>
      <c r="E91" s="81"/>
      <c r="F91" s="81"/>
      <c r="G91" s="81"/>
      <c r="H91" s="81"/>
      <c r="I91" s="81"/>
      <c r="J91" s="81"/>
      <c r="K91" s="81"/>
      <c r="L91" s="81"/>
      <c r="M91" s="81"/>
      <c r="N91" s="81"/>
      <c r="O91" s="81"/>
      <c r="P91" s="81"/>
      <c r="Q91" s="81"/>
      <c r="R91" s="81"/>
      <c r="S91" s="81"/>
    </row>
    <row r="92" spans="3:19" x14ac:dyDescent="0.3">
      <c r="C92" s="81"/>
      <c r="D92" s="81"/>
      <c r="E92" s="81"/>
      <c r="F92" s="81"/>
      <c r="G92" s="81"/>
      <c r="H92" s="81"/>
      <c r="I92" s="81"/>
      <c r="J92" s="81"/>
      <c r="K92" s="81"/>
      <c r="L92" s="81"/>
      <c r="M92" s="81"/>
      <c r="N92" s="81"/>
      <c r="O92" s="81"/>
      <c r="P92" s="81"/>
      <c r="Q92" s="81"/>
      <c r="R92" s="81"/>
      <c r="S92" s="81"/>
    </row>
    <row r="93" spans="3:19" x14ac:dyDescent="0.3">
      <c r="C93" s="81"/>
      <c r="D93" s="81"/>
      <c r="E93" s="81"/>
      <c r="F93" s="81"/>
      <c r="G93" s="81"/>
      <c r="H93" s="81"/>
      <c r="I93" s="81"/>
      <c r="J93" s="81"/>
      <c r="K93" s="81"/>
      <c r="L93" s="81"/>
      <c r="M93" s="81"/>
      <c r="N93" s="81"/>
      <c r="O93" s="81"/>
      <c r="P93" s="81"/>
      <c r="Q93" s="81"/>
      <c r="R93" s="81"/>
      <c r="S93" s="81"/>
    </row>
    <row r="94" spans="3:19" x14ac:dyDescent="0.3">
      <c r="C94" s="81"/>
      <c r="D94" s="81"/>
      <c r="E94" s="81"/>
      <c r="F94" s="81"/>
      <c r="G94" s="81"/>
      <c r="H94" s="81"/>
      <c r="I94" s="81"/>
      <c r="J94" s="81"/>
      <c r="K94" s="81"/>
      <c r="L94" s="81"/>
      <c r="M94" s="81"/>
      <c r="N94" s="81"/>
      <c r="O94" s="81"/>
      <c r="P94" s="81"/>
      <c r="Q94" s="81"/>
      <c r="R94" s="81"/>
      <c r="S94" s="81"/>
    </row>
    <row r="95" spans="3:19" x14ac:dyDescent="0.3">
      <c r="C95" s="81"/>
      <c r="D95" s="81"/>
      <c r="E95" s="81"/>
      <c r="F95" s="81"/>
      <c r="G95" s="81"/>
      <c r="H95" s="81"/>
      <c r="I95" s="81"/>
      <c r="J95" s="81"/>
      <c r="K95" s="81"/>
      <c r="L95" s="81"/>
      <c r="M95" s="81"/>
      <c r="N95" s="81"/>
      <c r="O95" s="81"/>
      <c r="P95" s="81"/>
      <c r="Q95" s="81"/>
      <c r="R95" s="81"/>
      <c r="S95" s="81"/>
    </row>
    <row r="96" spans="3:19" x14ac:dyDescent="0.3">
      <c r="C96" s="81"/>
      <c r="D96" s="81"/>
      <c r="E96" s="81"/>
      <c r="F96" s="81"/>
      <c r="G96" s="81"/>
      <c r="H96" s="81"/>
      <c r="I96" s="81"/>
      <c r="J96" s="81"/>
      <c r="K96" s="81"/>
      <c r="L96" s="81"/>
      <c r="M96" s="81"/>
      <c r="N96" s="81"/>
      <c r="O96" s="81"/>
      <c r="P96" s="81"/>
      <c r="Q96" s="81"/>
      <c r="R96" s="81"/>
      <c r="S96" s="81"/>
    </row>
    <row r="97" spans="3:19" x14ac:dyDescent="0.3">
      <c r="C97" s="81"/>
      <c r="D97" s="81"/>
      <c r="E97" s="81"/>
      <c r="F97" s="81"/>
      <c r="G97" s="81"/>
      <c r="H97" s="81"/>
      <c r="I97" s="81"/>
      <c r="J97" s="81"/>
      <c r="K97" s="81"/>
      <c r="L97" s="81"/>
      <c r="M97" s="81"/>
      <c r="N97" s="81"/>
      <c r="O97" s="81"/>
      <c r="P97" s="81"/>
      <c r="Q97" s="81"/>
      <c r="R97" s="81"/>
      <c r="S97" s="81"/>
    </row>
    <row r="98" spans="3:19" x14ac:dyDescent="0.3">
      <c r="C98" s="81"/>
      <c r="D98" s="81"/>
      <c r="E98" s="81"/>
      <c r="F98" s="81"/>
      <c r="G98" s="81"/>
      <c r="H98" s="81"/>
      <c r="I98" s="81"/>
      <c r="J98" s="81"/>
      <c r="K98" s="81"/>
      <c r="L98" s="81"/>
      <c r="M98" s="81"/>
      <c r="N98" s="81"/>
      <c r="O98" s="81"/>
      <c r="P98" s="81"/>
      <c r="Q98" s="81"/>
      <c r="R98" s="81"/>
      <c r="S98" s="81"/>
    </row>
    <row r="99" spans="3:19" x14ac:dyDescent="0.3">
      <c r="C99" s="81"/>
      <c r="D99" s="81"/>
      <c r="E99" s="81"/>
      <c r="F99" s="81"/>
      <c r="G99" s="81"/>
      <c r="H99" s="81"/>
      <c r="I99" s="81"/>
      <c r="J99" s="81"/>
      <c r="K99" s="81"/>
      <c r="L99" s="81"/>
      <c r="M99" s="81"/>
      <c r="N99" s="81"/>
      <c r="O99" s="81"/>
      <c r="P99" s="81"/>
      <c r="Q99" s="81"/>
      <c r="R99" s="81"/>
      <c r="S99" s="81"/>
    </row>
    <row r="100" spans="3:19" x14ac:dyDescent="0.3">
      <c r="C100" s="81"/>
      <c r="D100" s="81"/>
      <c r="E100" s="81"/>
      <c r="F100" s="81"/>
      <c r="G100" s="81"/>
      <c r="H100" s="81"/>
      <c r="I100" s="81"/>
      <c r="J100" s="81"/>
      <c r="K100" s="81"/>
      <c r="L100" s="81"/>
      <c r="M100" s="81"/>
      <c r="N100" s="81"/>
      <c r="O100" s="81"/>
      <c r="P100" s="81"/>
      <c r="Q100" s="81"/>
      <c r="R100" s="81"/>
      <c r="S100" s="81"/>
    </row>
    <row r="101" spans="3:19" x14ac:dyDescent="0.3">
      <c r="C101" s="81"/>
      <c r="D101" s="81"/>
      <c r="E101" s="81"/>
      <c r="F101" s="81"/>
      <c r="G101" s="81"/>
      <c r="H101" s="81"/>
      <c r="I101" s="81"/>
      <c r="J101" s="81"/>
      <c r="K101" s="81"/>
      <c r="L101" s="81"/>
      <c r="M101" s="81"/>
      <c r="N101" s="81"/>
      <c r="O101" s="81"/>
      <c r="P101" s="81"/>
      <c r="Q101" s="81"/>
      <c r="R101" s="81"/>
      <c r="S101" s="81"/>
    </row>
    <row r="102" spans="3:19" x14ac:dyDescent="0.3">
      <c r="C102" s="81"/>
      <c r="D102" s="81"/>
      <c r="E102" s="81"/>
      <c r="F102" s="81"/>
      <c r="G102" s="81"/>
      <c r="H102" s="81"/>
      <c r="I102" s="81"/>
      <c r="J102" s="81"/>
      <c r="K102" s="81"/>
      <c r="L102" s="81"/>
      <c r="M102" s="81"/>
      <c r="N102" s="81"/>
      <c r="O102" s="81"/>
      <c r="P102" s="81"/>
      <c r="Q102" s="81"/>
      <c r="R102" s="81"/>
      <c r="S102" s="81"/>
    </row>
    <row r="103" spans="3:19" x14ac:dyDescent="0.3">
      <c r="C103" s="81"/>
      <c r="D103" s="81"/>
      <c r="E103" s="81"/>
      <c r="F103" s="81"/>
      <c r="G103" s="81"/>
      <c r="H103" s="81"/>
      <c r="I103" s="81"/>
      <c r="J103" s="81"/>
      <c r="K103" s="81"/>
      <c r="L103" s="81"/>
      <c r="M103" s="81"/>
      <c r="N103" s="81"/>
      <c r="O103" s="81"/>
      <c r="P103" s="81"/>
      <c r="Q103" s="81"/>
      <c r="R103" s="81"/>
      <c r="S103" s="81"/>
    </row>
    <row r="104" spans="3:19" x14ac:dyDescent="0.3">
      <c r="C104" s="81"/>
      <c r="D104" s="81"/>
      <c r="E104" s="81"/>
      <c r="F104" s="81"/>
      <c r="G104" s="81"/>
      <c r="H104" s="81"/>
      <c r="I104" s="81"/>
      <c r="J104" s="81"/>
      <c r="K104" s="81"/>
      <c r="L104" s="81"/>
      <c r="M104" s="81"/>
      <c r="N104" s="81"/>
      <c r="O104" s="81"/>
      <c r="P104" s="81"/>
      <c r="Q104" s="81"/>
      <c r="R104" s="81"/>
      <c r="S104" s="81"/>
    </row>
    <row r="105" spans="3:19" x14ac:dyDescent="0.3">
      <c r="C105" s="81"/>
      <c r="D105" s="81"/>
      <c r="E105" s="81"/>
      <c r="F105" s="81"/>
      <c r="G105" s="81"/>
      <c r="H105" s="81"/>
      <c r="I105" s="81"/>
      <c r="J105" s="81"/>
      <c r="K105" s="81"/>
      <c r="L105" s="81"/>
      <c r="M105" s="81"/>
      <c r="N105" s="81"/>
      <c r="O105" s="81"/>
      <c r="P105" s="81"/>
      <c r="Q105" s="81"/>
      <c r="R105" s="81"/>
      <c r="S105" s="81"/>
    </row>
    <row r="106" spans="3:19" x14ac:dyDescent="0.3">
      <c r="C106" s="81"/>
      <c r="D106" s="81"/>
      <c r="E106" s="81"/>
      <c r="F106" s="81"/>
      <c r="G106" s="81"/>
      <c r="H106" s="81"/>
      <c r="I106" s="81"/>
      <c r="J106" s="81"/>
      <c r="K106" s="81"/>
      <c r="L106" s="81"/>
      <c r="M106" s="81"/>
      <c r="N106" s="81"/>
      <c r="O106" s="81"/>
      <c r="P106" s="81"/>
      <c r="Q106" s="81"/>
      <c r="R106" s="81"/>
      <c r="S106" s="81"/>
    </row>
    <row r="107" spans="3:19" x14ac:dyDescent="0.3">
      <c r="C107" s="81"/>
      <c r="D107" s="81"/>
      <c r="E107" s="81"/>
      <c r="F107" s="81"/>
      <c r="G107" s="81"/>
      <c r="H107" s="81"/>
      <c r="I107" s="81"/>
      <c r="J107" s="81"/>
      <c r="K107" s="81"/>
      <c r="L107" s="81"/>
      <c r="M107" s="81"/>
      <c r="N107" s="81"/>
      <c r="O107" s="81"/>
      <c r="P107" s="81"/>
      <c r="Q107" s="81"/>
      <c r="R107" s="81"/>
      <c r="S107" s="81"/>
    </row>
    <row r="108" spans="3:19" x14ac:dyDescent="0.3">
      <c r="C108" s="81"/>
      <c r="D108" s="81"/>
      <c r="E108" s="81"/>
      <c r="F108" s="81"/>
      <c r="G108" s="81"/>
      <c r="H108" s="81"/>
      <c r="I108" s="81"/>
      <c r="J108" s="81"/>
      <c r="K108" s="81"/>
      <c r="L108" s="81"/>
      <c r="M108" s="81"/>
      <c r="N108" s="81"/>
      <c r="O108" s="81"/>
      <c r="P108" s="81"/>
      <c r="Q108" s="81"/>
      <c r="R108" s="81"/>
      <c r="S108" s="81"/>
    </row>
    <row r="109" spans="3:19" x14ac:dyDescent="0.3">
      <c r="C109" s="81"/>
      <c r="D109" s="81"/>
      <c r="E109" s="81"/>
      <c r="F109" s="81"/>
      <c r="G109" s="81"/>
      <c r="H109" s="81"/>
      <c r="I109" s="81"/>
      <c r="J109" s="81"/>
      <c r="K109" s="81"/>
      <c r="L109" s="81"/>
      <c r="M109" s="81"/>
      <c r="N109" s="81"/>
      <c r="O109" s="81"/>
      <c r="P109" s="81"/>
      <c r="Q109" s="81"/>
      <c r="R109" s="81"/>
      <c r="S109" s="81"/>
    </row>
    <row r="110" spans="3:19" x14ac:dyDescent="0.3">
      <c r="C110" s="81"/>
      <c r="D110" s="81"/>
      <c r="E110" s="81"/>
      <c r="F110" s="81"/>
      <c r="G110" s="81"/>
      <c r="H110" s="81"/>
      <c r="I110" s="81"/>
      <c r="J110" s="81"/>
      <c r="K110" s="81"/>
      <c r="L110" s="81"/>
      <c r="M110" s="81"/>
      <c r="N110" s="81"/>
      <c r="O110" s="81"/>
      <c r="P110" s="81"/>
      <c r="Q110" s="81"/>
      <c r="R110" s="81"/>
      <c r="S110" s="81"/>
    </row>
    <row r="111" spans="3:19" x14ac:dyDescent="0.3">
      <c r="C111" s="81"/>
      <c r="D111" s="81"/>
      <c r="E111" s="81"/>
      <c r="F111" s="81"/>
      <c r="G111" s="81"/>
      <c r="H111" s="81"/>
      <c r="I111" s="81"/>
      <c r="J111" s="81"/>
      <c r="K111" s="81"/>
      <c r="L111" s="81"/>
      <c r="M111" s="81"/>
      <c r="N111" s="81"/>
      <c r="O111" s="81"/>
      <c r="P111" s="81"/>
      <c r="Q111" s="81"/>
      <c r="R111" s="81"/>
      <c r="S111" s="81"/>
    </row>
    <row r="112" spans="3:19" x14ac:dyDescent="0.3">
      <c r="C112" s="81"/>
      <c r="D112" s="81"/>
      <c r="E112" s="81"/>
      <c r="F112" s="81"/>
      <c r="G112" s="81"/>
      <c r="H112" s="81"/>
      <c r="I112" s="81"/>
      <c r="J112" s="81"/>
      <c r="K112" s="81"/>
      <c r="L112" s="81"/>
      <c r="M112" s="81"/>
      <c r="N112" s="81"/>
      <c r="O112" s="81"/>
      <c r="P112" s="81"/>
      <c r="Q112" s="81"/>
      <c r="R112" s="81"/>
      <c r="S112" s="81"/>
    </row>
    <row r="113" spans="3:19" x14ac:dyDescent="0.3">
      <c r="C113" s="81"/>
      <c r="D113" s="81"/>
      <c r="E113" s="81"/>
      <c r="F113" s="81"/>
      <c r="G113" s="81"/>
      <c r="H113" s="81"/>
      <c r="I113" s="81"/>
      <c r="J113" s="81"/>
      <c r="K113" s="81"/>
      <c r="L113" s="81"/>
      <c r="M113" s="81"/>
      <c r="N113" s="81"/>
      <c r="O113" s="81"/>
      <c r="P113" s="81"/>
      <c r="Q113" s="81"/>
      <c r="R113" s="81"/>
      <c r="S113" s="81"/>
    </row>
    <row r="114" spans="3:19" x14ac:dyDescent="0.3">
      <c r="C114" s="81"/>
      <c r="D114" s="81"/>
      <c r="E114" s="81"/>
      <c r="F114" s="81"/>
      <c r="G114" s="81"/>
      <c r="H114" s="81"/>
      <c r="I114" s="81"/>
      <c r="J114" s="81"/>
      <c r="K114" s="81"/>
      <c r="L114" s="81"/>
      <c r="M114" s="81"/>
      <c r="N114" s="81"/>
      <c r="O114" s="81"/>
      <c r="P114" s="81"/>
      <c r="Q114" s="81"/>
      <c r="R114" s="81"/>
      <c r="S114" s="81"/>
    </row>
    <row r="115" spans="3:19" x14ac:dyDescent="0.3">
      <c r="C115" s="81"/>
      <c r="D115" s="81"/>
      <c r="E115" s="81"/>
      <c r="F115" s="81"/>
      <c r="G115" s="81"/>
      <c r="H115" s="81"/>
      <c r="I115" s="81"/>
      <c r="J115" s="81"/>
      <c r="K115" s="81"/>
      <c r="L115" s="81"/>
      <c r="M115" s="81"/>
      <c r="N115" s="81"/>
      <c r="O115" s="81"/>
      <c r="P115" s="81"/>
      <c r="Q115" s="81"/>
      <c r="R115" s="81"/>
      <c r="S115" s="81"/>
    </row>
    <row r="116" spans="3:19" x14ac:dyDescent="0.3">
      <c r="C116" s="81"/>
      <c r="D116" s="81"/>
      <c r="E116" s="81"/>
      <c r="F116" s="81"/>
      <c r="G116" s="81"/>
      <c r="H116" s="81"/>
      <c r="I116" s="81"/>
      <c r="J116" s="81"/>
      <c r="K116" s="81"/>
      <c r="L116" s="81"/>
      <c r="M116" s="81"/>
      <c r="N116" s="81"/>
      <c r="O116" s="81"/>
      <c r="P116" s="81"/>
      <c r="Q116" s="81"/>
      <c r="R116" s="81"/>
      <c r="S116" s="81"/>
    </row>
    <row r="117" spans="3:19" x14ac:dyDescent="0.3">
      <c r="C117" s="81"/>
      <c r="D117" s="81"/>
      <c r="E117" s="81"/>
      <c r="F117" s="81"/>
      <c r="G117" s="81"/>
      <c r="H117" s="81"/>
      <c r="I117" s="81"/>
      <c r="J117" s="81"/>
      <c r="K117" s="81"/>
      <c r="L117" s="81"/>
      <c r="M117" s="81"/>
      <c r="N117" s="81"/>
      <c r="O117" s="81"/>
      <c r="P117" s="81"/>
      <c r="Q117" s="81"/>
      <c r="R117" s="81"/>
      <c r="S117" s="81"/>
    </row>
    <row r="118" spans="3:19" x14ac:dyDescent="0.3">
      <c r="C118" s="81"/>
      <c r="D118" s="81"/>
      <c r="E118" s="81"/>
      <c r="F118" s="81"/>
      <c r="G118" s="81"/>
      <c r="H118" s="81"/>
      <c r="I118" s="81"/>
      <c r="J118" s="81"/>
      <c r="K118" s="81"/>
      <c r="L118" s="81"/>
      <c r="M118" s="81"/>
      <c r="N118" s="81"/>
      <c r="O118" s="81"/>
      <c r="P118" s="81"/>
      <c r="Q118" s="81"/>
      <c r="R118" s="81"/>
      <c r="S118" s="81"/>
    </row>
    <row r="119" spans="3:19" x14ac:dyDescent="0.3">
      <c r="C119" s="81"/>
      <c r="D119" s="81"/>
      <c r="E119" s="81"/>
      <c r="F119" s="81"/>
      <c r="G119" s="81"/>
      <c r="H119" s="81"/>
      <c r="I119" s="81"/>
      <c r="J119" s="81"/>
      <c r="K119" s="81"/>
      <c r="L119" s="81"/>
      <c r="M119" s="81"/>
      <c r="N119" s="81"/>
      <c r="O119" s="81"/>
      <c r="P119" s="81"/>
      <c r="Q119" s="81"/>
      <c r="R119" s="81"/>
      <c r="S119" s="81"/>
    </row>
    <row r="120" spans="3:19" x14ac:dyDescent="0.3">
      <c r="C120" s="81"/>
      <c r="D120" s="81"/>
      <c r="E120" s="81"/>
      <c r="F120" s="81"/>
      <c r="G120" s="81"/>
      <c r="H120" s="81"/>
      <c r="I120" s="81"/>
      <c r="J120" s="81"/>
      <c r="K120" s="81"/>
      <c r="L120" s="81"/>
      <c r="M120" s="81"/>
      <c r="N120" s="81"/>
      <c r="O120" s="81"/>
      <c r="P120" s="81"/>
      <c r="Q120" s="81"/>
      <c r="R120" s="81"/>
      <c r="S120" s="81"/>
    </row>
    <row r="121" spans="3:19" x14ac:dyDescent="0.3">
      <c r="C121" s="81"/>
      <c r="D121" s="81"/>
      <c r="E121" s="81"/>
      <c r="F121" s="81"/>
      <c r="G121" s="81"/>
      <c r="H121" s="81"/>
      <c r="I121" s="81"/>
      <c r="J121" s="81"/>
      <c r="K121" s="81"/>
      <c r="L121" s="81"/>
      <c r="M121" s="81"/>
      <c r="N121" s="81"/>
      <c r="O121" s="81"/>
      <c r="P121" s="81"/>
      <c r="Q121" s="81"/>
      <c r="R121" s="81"/>
      <c r="S121" s="81"/>
    </row>
    <row r="122" spans="3:19" x14ac:dyDescent="0.3">
      <c r="C122" s="81"/>
      <c r="D122" s="81"/>
      <c r="E122" s="81"/>
      <c r="F122" s="81"/>
      <c r="G122" s="81"/>
      <c r="H122" s="81"/>
      <c r="I122" s="81"/>
      <c r="J122" s="81"/>
      <c r="K122" s="81"/>
      <c r="L122" s="81"/>
      <c r="M122" s="81"/>
      <c r="N122" s="81"/>
      <c r="O122" s="81"/>
      <c r="P122" s="81"/>
      <c r="Q122" s="81"/>
      <c r="R122" s="81"/>
      <c r="S122" s="81"/>
    </row>
    <row r="123" spans="3:19" x14ac:dyDescent="0.3">
      <c r="C123" s="81"/>
      <c r="D123" s="81"/>
      <c r="E123" s="81"/>
      <c r="F123" s="81"/>
      <c r="G123" s="81"/>
      <c r="H123" s="81"/>
      <c r="I123" s="81"/>
      <c r="J123" s="81"/>
      <c r="K123" s="81"/>
      <c r="L123" s="81"/>
      <c r="M123" s="81"/>
      <c r="N123" s="81"/>
      <c r="O123" s="81"/>
      <c r="P123" s="81"/>
      <c r="Q123" s="81"/>
      <c r="R123" s="81"/>
      <c r="S123" s="81"/>
    </row>
    <row r="124" spans="3:19" x14ac:dyDescent="0.3">
      <c r="C124" s="81"/>
      <c r="D124" s="81"/>
      <c r="E124" s="81"/>
      <c r="F124" s="81"/>
      <c r="G124" s="81"/>
      <c r="H124" s="81"/>
      <c r="I124" s="81"/>
      <c r="J124" s="81"/>
      <c r="K124" s="81"/>
      <c r="L124" s="81"/>
      <c r="M124" s="81"/>
      <c r="N124" s="81"/>
      <c r="O124" s="81"/>
      <c r="P124" s="81"/>
      <c r="Q124" s="81"/>
      <c r="R124" s="81"/>
      <c r="S124" s="81"/>
    </row>
    <row r="125" spans="3:19" x14ac:dyDescent="0.3">
      <c r="C125" s="81"/>
      <c r="D125" s="81"/>
      <c r="E125" s="81"/>
      <c r="F125" s="81"/>
      <c r="G125" s="81"/>
      <c r="H125" s="81"/>
      <c r="I125" s="81"/>
      <c r="J125" s="81"/>
      <c r="K125" s="81"/>
      <c r="L125" s="81"/>
      <c r="M125" s="81"/>
      <c r="N125" s="81"/>
      <c r="O125" s="81"/>
      <c r="P125" s="81"/>
      <c r="Q125" s="81"/>
      <c r="R125" s="81"/>
      <c r="S125" s="81"/>
    </row>
    <row r="126" spans="3:19" x14ac:dyDescent="0.3">
      <c r="C126" s="81"/>
      <c r="D126" s="81"/>
      <c r="E126" s="81"/>
      <c r="F126" s="81"/>
      <c r="G126" s="81"/>
      <c r="H126" s="81"/>
      <c r="I126" s="81"/>
      <c r="J126" s="81"/>
      <c r="K126" s="81"/>
      <c r="L126" s="81"/>
      <c r="M126" s="81"/>
      <c r="N126" s="81"/>
      <c r="O126" s="81"/>
      <c r="P126" s="81"/>
      <c r="Q126" s="81"/>
      <c r="R126" s="81"/>
      <c r="S126" s="81"/>
    </row>
    <row r="127" spans="3:19" x14ac:dyDescent="0.3">
      <c r="C127" s="81"/>
      <c r="D127" s="81"/>
      <c r="E127" s="81"/>
      <c r="F127" s="81"/>
      <c r="G127" s="81"/>
      <c r="H127" s="81"/>
      <c r="I127" s="81"/>
      <c r="J127" s="81"/>
      <c r="K127" s="81"/>
      <c r="L127" s="81"/>
      <c r="M127" s="81"/>
      <c r="N127" s="81"/>
      <c r="O127" s="81"/>
      <c r="P127" s="81"/>
      <c r="Q127" s="81"/>
      <c r="R127" s="81"/>
      <c r="S127" s="81"/>
    </row>
    <row r="128" spans="3:19" x14ac:dyDescent="0.3">
      <c r="C128" s="81"/>
      <c r="D128" s="81"/>
      <c r="E128" s="81"/>
      <c r="F128" s="81"/>
      <c r="G128" s="81"/>
      <c r="H128" s="81"/>
      <c r="I128" s="81"/>
      <c r="J128" s="81"/>
      <c r="K128" s="81"/>
      <c r="L128" s="81"/>
      <c r="M128" s="81"/>
      <c r="N128" s="81"/>
      <c r="O128" s="81"/>
      <c r="P128" s="81"/>
      <c r="Q128" s="81"/>
      <c r="R128" s="81"/>
      <c r="S128" s="81"/>
    </row>
    <row r="129" spans="3:19" x14ac:dyDescent="0.3">
      <c r="C129" s="81"/>
      <c r="D129" s="81"/>
      <c r="E129" s="81"/>
      <c r="F129" s="81"/>
      <c r="G129" s="81"/>
      <c r="H129" s="81"/>
      <c r="I129" s="81"/>
      <c r="J129" s="81"/>
      <c r="K129" s="81"/>
      <c r="L129" s="81"/>
      <c r="M129" s="81"/>
      <c r="N129" s="81"/>
      <c r="O129" s="81"/>
      <c r="P129" s="81"/>
      <c r="Q129" s="81"/>
      <c r="R129" s="81"/>
      <c r="S129" s="81"/>
    </row>
    <row r="130" spans="3:19" x14ac:dyDescent="0.3">
      <c r="C130" s="81"/>
      <c r="D130" s="81"/>
      <c r="E130" s="81"/>
      <c r="F130" s="81"/>
      <c r="G130" s="81"/>
      <c r="H130" s="81"/>
      <c r="I130" s="81"/>
      <c r="J130" s="81"/>
      <c r="K130" s="81"/>
      <c r="L130" s="81"/>
      <c r="M130" s="81"/>
      <c r="N130" s="81"/>
      <c r="O130" s="81"/>
      <c r="P130" s="81"/>
      <c r="Q130" s="81"/>
      <c r="R130" s="81"/>
      <c r="S130" s="81"/>
    </row>
    <row r="131" spans="3:19" x14ac:dyDescent="0.3">
      <c r="C131" s="81"/>
      <c r="D131" s="81"/>
      <c r="E131" s="81"/>
      <c r="F131" s="81"/>
      <c r="G131" s="81"/>
      <c r="H131" s="81"/>
      <c r="I131" s="81"/>
      <c r="J131" s="81"/>
      <c r="K131" s="81"/>
      <c r="L131" s="81"/>
      <c r="M131" s="81"/>
      <c r="N131" s="81"/>
      <c r="O131" s="81"/>
      <c r="P131" s="81"/>
      <c r="Q131" s="81"/>
      <c r="R131" s="81"/>
      <c r="S131" s="81"/>
    </row>
    <row r="132" spans="3:19" x14ac:dyDescent="0.3">
      <c r="C132" s="81"/>
      <c r="D132" s="81"/>
      <c r="E132" s="81"/>
      <c r="F132" s="81"/>
      <c r="G132" s="81"/>
      <c r="H132" s="81"/>
      <c r="I132" s="81"/>
      <c r="J132" s="81"/>
      <c r="K132" s="81"/>
      <c r="L132" s="81"/>
      <c r="M132" s="81"/>
      <c r="N132" s="81"/>
      <c r="O132" s="81"/>
      <c r="P132" s="81"/>
      <c r="Q132" s="81"/>
      <c r="R132" s="81"/>
      <c r="S132" s="81"/>
    </row>
    <row r="133" spans="3:19" x14ac:dyDescent="0.3">
      <c r="C133" s="81"/>
      <c r="D133" s="81"/>
      <c r="E133" s="81"/>
      <c r="F133" s="81"/>
      <c r="G133" s="81"/>
      <c r="H133" s="81"/>
      <c r="I133" s="81"/>
      <c r="J133" s="81"/>
      <c r="K133" s="81"/>
      <c r="L133" s="81"/>
      <c r="M133" s="81"/>
      <c r="N133" s="81"/>
      <c r="O133" s="81"/>
      <c r="P133" s="81"/>
      <c r="Q133" s="81"/>
      <c r="R133" s="81"/>
      <c r="S133" s="81"/>
    </row>
    <row r="134" spans="3:19" x14ac:dyDescent="0.3">
      <c r="C134" s="81"/>
      <c r="D134" s="81"/>
      <c r="E134" s="81"/>
      <c r="F134" s="81"/>
      <c r="G134" s="81"/>
      <c r="H134" s="81"/>
      <c r="I134" s="81"/>
      <c r="J134" s="81"/>
      <c r="K134" s="81"/>
      <c r="L134" s="81"/>
      <c r="M134" s="81"/>
      <c r="N134" s="81"/>
      <c r="O134" s="81"/>
      <c r="P134" s="81"/>
      <c r="Q134" s="81"/>
      <c r="R134" s="81"/>
      <c r="S134" s="81"/>
    </row>
    <row r="135" spans="3:19" x14ac:dyDescent="0.3">
      <c r="C135" s="81"/>
      <c r="D135" s="81"/>
      <c r="E135" s="81"/>
      <c r="F135" s="81"/>
      <c r="G135" s="81"/>
      <c r="H135" s="81"/>
      <c r="I135" s="81"/>
      <c r="J135" s="81"/>
      <c r="K135" s="81"/>
      <c r="L135" s="81"/>
      <c r="M135" s="81"/>
      <c r="N135" s="81"/>
      <c r="O135" s="81"/>
      <c r="P135" s="81"/>
      <c r="Q135" s="81"/>
      <c r="R135" s="81"/>
      <c r="S135" s="81"/>
    </row>
    <row r="136" spans="3:19" x14ac:dyDescent="0.3">
      <c r="C136" s="81"/>
      <c r="D136" s="81"/>
      <c r="E136" s="81"/>
      <c r="F136" s="81"/>
      <c r="G136" s="81"/>
      <c r="H136" s="81"/>
      <c r="I136" s="81"/>
      <c r="J136" s="81"/>
      <c r="K136" s="81"/>
      <c r="L136" s="81"/>
      <c r="M136" s="81"/>
      <c r="N136" s="81"/>
      <c r="O136" s="81"/>
      <c r="P136" s="81"/>
      <c r="Q136" s="81"/>
      <c r="R136" s="81"/>
      <c r="S136" s="81"/>
    </row>
    <row r="137" spans="3:19" x14ac:dyDescent="0.3">
      <c r="C137" s="81"/>
      <c r="D137" s="81"/>
      <c r="E137" s="81"/>
      <c r="F137" s="81"/>
      <c r="G137" s="81"/>
      <c r="H137" s="81"/>
      <c r="I137" s="81"/>
      <c r="J137" s="81"/>
      <c r="K137" s="81"/>
      <c r="L137" s="81"/>
      <c r="M137" s="81"/>
      <c r="N137" s="81"/>
      <c r="O137" s="81"/>
      <c r="P137" s="81"/>
      <c r="Q137" s="81"/>
      <c r="R137" s="81"/>
      <c r="S137" s="81"/>
    </row>
    <row r="138" spans="3:19" x14ac:dyDescent="0.3">
      <c r="C138" s="81"/>
      <c r="D138" s="81"/>
      <c r="E138" s="81"/>
      <c r="F138" s="81"/>
      <c r="G138" s="81"/>
      <c r="H138" s="81"/>
      <c r="I138" s="81"/>
      <c r="J138" s="81"/>
      <c r="K138" s="81"/>
      <c r="L138" s="81"/>
      <c r="M138" s="81"/>
      <c r="N138" s="81"/>
      <c r="O138" s="81"/>
      <c r="P138" s="81"/>
      <c r="Q138" s="81"/>
      <c r="R138" s="81"/>
      <c r="S138" s="81"/>
    </row>
  </sheetData>
  <mergeCells count="14">
    <mergeCell ref="C57:S57"/>
    <mergeCell ref="D6:D9"/>
    <mergeCell ref="E6:I6"/>
    <mergeCell ref="F7:I7"/>
    <mergeCell ref="G8:I8"/>
    <mergeCell ref="J6:N6"/>
    <mergeCell ref="K7:N7"/>
    <mergeCell ref="L8:N8"/>
    <mergeCell ref="C7:C8"/>
    <mergeCell ref="O6:S6"/>
    <mergeCell ref="P7:S7"/>
    <mergeCell ref="Q8:S8"/>
    <mergeCell ref="C10:S10"/>
    <mergeCell ref="C43:S43"/>
  </mergeCells>
  <phoneticPr fontId="7" type="noConversion"/>
  <pageMargins left="0.7" right="0.7" top="0.75" bottom="0.75" header="0.3" footer="0.3"/>
  <pageSetup paperSize="9" scale="75" orientation="landscape"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4AA919-48F9-48D3-9EAF-A5778A33AADE}">
  <sheetPr>
    <tabColor rgb="FFB1D7CD"/>
    <pageSetUpPr fitToPage="1"/>
  </sheetPr>
  <dimension ref="B2:AI99"/>
  <sheetViews>
    <sheetView showGridLines="0" zoomScaleNormal="100" workbookViewId="0"/>
  </sheetViews>
  <sheetFormatPr baseColWidth="10" defaultColWidth="9.140625" defaultRowHeight="16.5" x14ac:dyDescent="0.3"/>
  <cols>
    <col min="1" max="1" width="5.7109375" style="4" customWidth="1"/>
    <col min="2" max="2" width="9.140625" style="4"/>
    <col min="3" max="3" width="40.7109375" style="4" customWidth="1"/>
    <col min="4" max="35" width="10.7109375" style="4" customWidth="1"/>
    <col min="36" max="16384" width="9.140625" style="4"/>
  </cols>
  <sheetData>
    <row r="2" spans="2:35" x14ac:dyDescent="0.3">
      <c r="B2" s="60" t="s">
        <v>1400</v>
      </c>
    </row>
    <row r="3" spans="2:35" x14ac:dyDescent="0.3">
      <c r="B3" s="4" t="str">
        <f>Stichtag &amp; " - in % (im Verhältnis zu den im Nenner erfassten Gesamtaktiva)"</f>
        <v>30.06.2024 - in % (im Verhältnis zu den im Nenner erfassten Gesamtaktiva)</v>
      </c>
    </row>
    <row r="5" spans="2:35" x14ac:dyDescent="0.3">
      <c r="B5" s="116"/>
      <c r="C5" s="116"/>
      <c r="D5" s="16" t="s">
        <v>136</v>
      </c>
      <c r="E5" s="16" t="s">
        <v>137</v>
      </c>
      <c r="F5" s="16" t="s">
        <v>138</v>
      </c>
      <c r="G5" s="16" t="s">
        <v>174</v>
      </c>
      <c r="H5" s="16" t="s">
        <v>175</v>
      </c>
      <c r="I5" s="739" t="s">
        <v>737</v>
      </c>
      <c r="J5" s="16" t="s">
        <v>738</v>
      </c>
      <c r="K5" s="16" t="s">
        <v>739</v>
      </c>
      <c r="L5" s="16" t="s">
        <v>740</v>
      </c>
      <c r="M5" s="16" t="s">
        <v>741</v>
      </c>
      <c r="N5" s="16" t="s">
        <v>742</v>
      </c>
      <c r="O5" s="16" t="s">
        <v>743</v>
      </c>
      <c r="P5" s="16" t="s">
        <v>744</v>
      </c>
      <c r="Q5" s="16" t="s">
        <v>745</v>
      </c>
      <c r="R5" s="16" t="s">
        <v>746</v>
      </c>
      <c r="S5" s="16" t="s">
        <v>909</v>
      </c>
      <c r="T5" s="16" t="s">
        <v>910</v>
      </c>
      <c r="U5" s="16" t="s">
        <v>1401</v>
      </c>
      <c r="V5" s="16" t="s">
        <v>1402</v>
      </c>
      <c r="W5" s="16" t="s">
        <v>1403</v>
      </c>
      <c r="X5" s="16" t="s">
        <v>1404</v>
      </c>
      <c r="Y5" s="16" t="s">
        <v>1405</v>
      </c>
      <c r="Z5" s="16" t="s">
        <v>1406</v>
      </c>
      <c r="AA5" s="16" t="s">
        <v>1407</v>
      </c>
      <c r="AB5" s="16" t="s">
        <v>1408</v>
      </c>
      <c r="AC5" s="16" t="s">
        <v>1409</v>
      </c>
      <c r="AD5" s="16" t="s">
        <v>1410</v>
      </c>
      <c r="AE5" s="16" t="s">
        <v>1411</v>
      </c>
      <c r="AF5" s="16" t="s">
        <v>1412</v>
      </c>
      <c r="AG5" s="16" t="s">
        <v>1413</v>
      </c>
      <c r="AH5" s="16" t="s">
        <v>1414</v>
      </c>
      <c r="AI5" s="16" t="s">
        <v>1415</v>
      </c>
    </row>
    <row r="6" spans="2:35" ht="27" customHeight="1" x14ac:dyDescent="0.3">
      <c r="B6" s="116"/>
      <c r="C6" s="116"/>
      <c r="D6" s="1065" t="s">
        <v>1416</v>
      </c>
      <c r="E6" s="1066"/>
      <c r="F6" s="1066"/>
      <c r="G6" s="1066"/>
      <c r="H6" s="1066"/>
      <c r="I6" s="1066"/>
      <c r="J6" s="1066"/>
      <c r="K6" s="1066"/>
      <c r="L6" s="1066"/>
      <c r="M6" s="1066"/>
      <c r="N6" s="1066"/>
      <c r="O6" s="1066"/>
      <c r="P6" s="1066"/>
      <c r="Q6" s="1066"/>
      <c r="R6" s="1066"/>
      <c r="S6" s="1071"/>
      <c r="T6" s="1066" t="s">
        <v>1417</v>
      </c>
      <c r="U6" s="1066"/>
      <c r="V6" s="1066"/>
      <c r="W6" s="1066"/>
      <c r="X6" s="1066"/>
      <c r="Y6" s="1066"/>
      <c r="Z6" s="1066"/>
      <c r="AA6" s="1066"/>
      <c r="AB6" s="1066"/>
      <c r="AC6" s="1066"/>
      <c r="AD6" s="1066"/>
      <c r="AE6" s="1066"/>
      <c r="AF6" s="1066"/>
      <c r="AG6" s="1066"/>
      <c r="AH6" s="1066"/>
      <c r="AI6" s="1067"/>
    </row>
    <row r="7" spans="2:35" x14ac:dyDescent="0.3">
      <c r="B7" s="116"/>
      <c r="C7" s="753"/>
      <c r="D7" s="1065" t="s">
        <v>1358</v>
      </c>
      <c r="E7" s="1066"/>
      <c r="F7" s="1066"/>
      <c r="G7" s="1066"/>
      <c r="H7" s="1067"/>
      <c r="I7" s="1065" t="s">
        <v>1359</v>
      </c>
      <c r="J7" s="1066"/>
      <c r="K7" s="1066"/>
      <c r="L7" s="1066"/>
      <c r="M7" s="1067"/>
      <c r="N7" s="1065" t="s">
        <v>1360</v>
      </c>
      <c r="O7" s="1066"/>
      <c r="P7" s="1066"/>
      <c r="Q7" s="1066"/>
      <c r="R7" s="1066"/>
      <c r="S7" s="1071"/>
      <c r="T7" s="1066" t="s">
        <v>1358</v>
      </c>
      <c r="U7" s="1066"/>
      <c r="V7" s="1066"/>
      <c r="W7" s="1066"/>
      <c r="X7" s="1066"/>
      <c r="Y7" s="1065" t="s">
        <v>1359</v>
      </c>
      <c r="Z7" s="1066"/>
      <c r="AA7" s="1066"/>
      <c r="AB7" s="1066"/>
      <c r="AC7" s="1067"/>
      <c r="AD7" s="1065" t="s">
        <v>1360</v>
      </c>
      <c r="AE7" s="1066"/>
      <c r="AF7" s="1066"/>
      <c r="AG7" s="1066"/>
      <c r="AH7" s="1066"/>
      <c r="AI7" s="1067"/>
    </row>
    <row r="8" spans="2:35" ht="50.25" customHeight="1" x14ac:dyDescent="0.3">
      <c r="B8" s="116"/>
      <c r="C8" s="1069"/>
      <c r="D8" s="1075" t="s">
        <v>1418</v>
      </c>
      <c r="E8" s="1059"/>
      <c r="F8" s="1059"/>
      <c r="G8" s="1059"/>
      <c r="H8" s="1068"/>
      <c r="I8" s="1075" t="s">
        <v>1418</v>
      </c>
      <c r="J8" s="1059"/>
      <c r="K8" s="1059"/>
      <c r="L8" s="1059"/>
      <c r="M8" s="1068"/>
      <c r="N8" s="1075" t="s">
        <v>1418</v>
      </c>
      <c r="O8" s="1059"/>
      <c r="P8" s="1059"/>
      <c r="Q8" s="1059"/>
      <c r="R8" s="1059"/>
      <c r="S8" s="1072" t="s">
        <v>1419</v>
      </c>
      <c r="T8" s="1059" t="s">
        <v>1420</v>
      </c>
      <c r="U8" s="1059"/>
      <c r="V8" s="1059"/>
      <c r="W8" s="1059"/>
      <c r="X8" s="1059"/>
      <c r="Y8" s="1075" t="s">
        <v>1420</v>
      </c>
      <c r="Z8" s="1059"/>
      <c r="AA8" s="1059"/>
      <c r="AB8" s="1059"/>
      <c r="AC8" s="1068"/>
      <c r="AD8" s="1075" t="s">
        <v>1361</v>
      </c>
      <c r="AE8" s="1059"/>
      <c r="AF8" s="1059"/>
      <c r="AG8" s="1059"/>
      <c r="AH8" s="1059"/>
      <c r="AI8" s="1076" t="s">
        <v>1419</v>
      </c>
    </row>
    <row r="9" spans="2:35" ht="16.5" customHeight="1" x14ac:dyDescent="0.3">
      <c r="B9" s="116"/>
      <c r="C9" s="1069"/>
      <c r="D9" s="747"/>
      <c r="E9" s="1059" t="s">
        <v>1421</v>
      </c>
      <c r="F9" s="1059"/>
      <c r="G9" s="1059"/>
      <c r="H9" s="1068"/>
      <c r="I9" s="747"/>
      <c r="J9" s="1059" t="s">
        <v>1421</v>
      </c>
      <c r="K9" s="1059"/>
      <c r="L9" s="1059"/>
      <c r="M9" s="1068"/>
      <c r="N9" s="747"/>
      <c r="O9" s="1059" t="s">
        <v>1362</v>
      </c>
      <c r="P9" s="1059"/>
      <c r="Q9" s="1059"/>
      <c r="R9" s="1059"/>
      <c r="S9" s="1073"/>
      <c r="T9" s="143"/>
      <c r="U9" s="1059" t="s">
        <v>1421</v>
      </c>
      <c r="V9" s="1059"/>
      <c r="W9" s="1059"/>
      <c r="X9" s="1059"/>
      <c r="Y9" s="747"/>
      <c r="Z9" s="1059" t="s">
        <v>1421</v>
      </c>
      <c r="AA9" s="1059"/>
      <c r="AB9" s="1059"/>
      <c r="AC9" s="1068"/>
      <c r="AD9" s="747"/>
      <c r="AE9" s="1059" t="s">
        <v>1362</v>
      </c>
      <c r="AF9" s="1059"/>
      <c r="AG9" s="1059"/>
      <c r="AH9" s="1059"/>
      <c r="AI9" s="1063"/>
    </row>
    <row r="10" spans="2:35" ht="79.5" customHeight="1" x14ac:dyDescent="0.3">
      <c r="B10" s="254"/>
      <c r="C10" s="754"/>
      <c r="D10" s="748"/>
      <c r="E10" s="15"/>
      <c r="F10" s="15" t="s">
        <v>1422</v>
      </c>
      <c r="G10" s="15" t="s">
        <v>1364</v>
      </c>
      <c r="H10" s="749" t="s">
        <v>1423</v>
      </c>
      <c r="I10" s="750"/>
      <c r="J10" s="437"/>
      <c r="K10" s="15" t="s">
        <v>1422</v>
      </c>
      <c r="L10" s="15" t="s">
        <v>1366</v>
      </c>
      <c r="M10" s="749" t="s">
        <v>1423</v>
      </c>
      <c r="N10" s="750"/>
      <c r="O10" s="437"/>
      <c r="P10" s="15" t="s">
        <v>1422</v>
      </c>
      <c r="Q10" s="15" t="s">
        <v>1367</v>
      </c>
      <c r="R10" s="734" t="s">
        <v>1423</v>
      </c>
      <c r="S10" s="1074"/>
      <c r="T10" s="255"/>
      <c r="U10" s="15"/>
      <c r="V10" s="15" t="s">
        <v>1422</v>
      </c>
      <c r="W10" s="15" t="s">
        <v>1364</v>
      </c>
      <c r="X10" s="15" t="s">
        <v>1423</v>
      </c>
      <c r="Y10" s="750"/>
      <c r="Z10" s="437"/>
      <c r="AA10" s="15" t="s">
        <v>1422</v>
      </c>
      <c r="AB10" s="15" t="s">
        <v>1366</v>
      </c>
      <c r="AC10" s="749" t="s">
        <v>1365</v>
      </c>
      <c r="AD10" s="750"/>
      <c r="AE10" s="437"/>
      <c r="AF10" s="15" t="s">
        <v>1422</v>
      </c>
      <c r="AG10" s="15" t="s">
        <v>1367</v>
      </c>
      <c r="AH10" s="15" t="s">
        <v>1365</v>
      </c>
      <c r="AI10" s="1064"/>
    </row>
    <row r="11" spans="2:35" x14ac:dyDescent="0.3">
      <c r="B11" s="697" t="s">
        <v>418</v>
      </c>
      <c r="C11" s="756" t="s">
        <v>1424</v>
      </c>
      <c r="D11" s="874">
        <v>25.150433758276197</v>
      </c>
      <c r="E11" s="875">
        <v>0.48890643424026337</v>
      </c>
      <c r="F11" s="875">
        <v>0.32424793532080515</v>
      </c>
      <c r="G11" s="875">
        <v>3.0142841724768946E-3</v>
      </c>
      <c r="H11" s="876">
        <v>2.4388311170735403E-3</v>
      </c>
      <c r="I11" s="875">
        <v>2.788057863613812E-5</v>
      </c>
      <c r="J11" s="875">
        <v>9.8012343586590541E-6</v>
      </c>
      <c r="K11" s="875">
        <v>0</v>
      </c>
      <c r="L11" s="875">
        <v>0</v>
      </c>
      <c r="M11" s="876">
        <v>0</v>
      </c>
      <c r="N11" s="874">
        <v>25.150461638854832</v>
      </c>
      <c r="O11" s="875">
        <v>0.48891623547462193</v>
      </c>
      <c r="P11" s="875">
        <v>0.32424793532080515</v>
      </c>
      <c r="Q11" s="875">
        <v>3.0142841724768946E-3</v>
      </c>
      <c r="R11" s="875">
        <v>2.4388311170735403E-3</v>
      </c>
      <c r="S11" s="877">
        <v>47.487488953551562</v>
      </c>
      <c r="T11" s="875">
        <v>8.0286222568986449</v>
      </c>
      <c r="U11" s="875">
        <v>0.65255191494732512</v>
      </c>
      <c r="V11" s="875">
        <v>0.5741598346634611</v>
      </c>
      <c r="W11" s="875">
        <v>9.3998688639289964E-5</v>
      </c>
      <c r="X11" s="878">
        <v>7.8525803981049227E-5</v>
      </c>
      <c r="Y11" s="875">
        <v>1.3770079778944513E-6</v>
      </c>
      <c r="Z11" s="875">
        <v>0</v>
      </c>
      <c r="AA11" s="875">
        <v>0</v>
      </c>
      <c r="AB11" s="875">
        <v>0</v>
      </c>
      <c r="AC11" s="876">
        <v>0</v>
      </c>
      <c r="AD11" s="874">
        <v>8.028623633906621</v>
      </c>
      <c r="AE11" s="875">
        <v>0.65255191494732512</v>
      </c>
      <c r="AF11" s="875">
        <v>0.5741598346634611</v>
      </c>
      <c r="AG11" s="875">
        <v>9.3998688639289964E-5</v>
      </c>
      <c r="AH11" s="875">
        <v>7.8525803981049227E-5</v>
      </c>
      <c r="AI11" s="876">
        <v>22.844466712357502</v>
      </c>
    </row>
    <row r="12" spans="2:35" ht="66" x14ac:dyDescent="0.3">
      <c r="B12" s="697" t="s">
        <v>508</v>
      </c>
      <c r="C12" s="756" t="s">
        <v>1369</v>
      </c>
      <c r="D12" s="879">
        <v>25.150433758276197</v>
      </c>
      <c r="E12" s="880">
        <v>0.48890643424026337</v>
      </c>
      <c r="F12" s="880">
        <v>0.32424793532080515</v>
      </c>
      <c r="G12" s="880">
        <v>3.0142841724768946E-3</v>
      </c>
      <c r="H12" s="881">
        <v>2.4388311170735403E-3</v>
      </c>
      <c r="I12" s="882">
        <v>2.788057863613812E-5</v>
      </c>
      <c r="J12" s="880">
        <v>9.8012343586590541E-6</v>
      </c>
      <c r="K12" s="880">
        <v>0</v>
      </c>
      <c r="L12" s="880">
        <v>0</v>
      </c>
      <c r="M12" s="881">
        <v>0</v>
      </c>
      <c r="N12" s="879">
        <v>25.150461638854832</v>
      </c>
      <c r="O12" s="880">
        <v>0.48891623547462193</v>
      </c>
      <c r="P12" s="880">
        <v>0.32424793532080515</v>
      </c>
      <c r="Q12" s="893">
        <v>3.0142841724768946E-3</v>
      </c>
      <c r="R12" s="893">
        <v>2.4388311170735403E-3</v>
      </c>
      <c r="S12" s="894">
        <v>47.487488953551562</v>
      </c>
      <c r="T12" s="882">
        <v>8.0286222568986449</v>
      </c>
      <c r="U12" s="880">
        <v>0.65255191494732512</v>
      </c>
      <c r="V12" s="880">
        <v>0.5741598346634611</v>
      </c>
      <c r="W12" s="880">
        <v>9.3998688639289964E-5</v>
      </c>
      <c r="X12" s="881">
        <v>7.8525803981049227E-5</v>
      </c>
      <c r="Y12" s="882">
        <v>1.3770079778944513E-6</v>
      </c>
      <c r="Z12" s="880">
        <v>0</v>
      </c>
      <c r="AA12" s="880">
        <v>0</v>
      </c>
      <c r="AB12" s="880">
        <v>0</v>
      </c>
      <c r="AC12" s="881">
        <v>0</v>
      </c>
      <c r="AD12" s="879">
        <v>8.028623633906621</v>
      </c>
      <c r="AE12" s="880">
        <v>0.65255191494732512</v>
      </c>
      <c r="AF12" s="880">
        <v>0.5741598346634611</v>
      </c>
      <c r="AG12" s="893">
        <v>9.3998688639289964E-5</v>
      </c>
      <c r="AH12" s="893">
        <v>7.8525803981049227E-5</v>
      </c>
      <c r="AI12" s="895">
        <v>22.844466712357502</v>
      </c>
    </row>
    <row r="13" spans="2:35" x14ac:dyDescent="0.3">
      <c r="B13" s="259" t="s">
        <v>764</v>
      </c>
      <c r="C13" s="757" t="s">
        <v>1370</v>
      </c>
      <c r="D13" s="883">
        <v>1.0233820479816853</v>
      </c>
      <c r="E13" s="884">
        <v>7.4493659529696041E-2</v>
      </c>
      <c r="F13" s="884">
        <v>3.0232481038530445E-2</v>
      </c>
      <c r="G13" s="884">
        <v>3.0142841724768946E-3</v>
      </c>
      <c r="H13" s="885">
        <v>2.4388311170735403E-3</v>
      </c>
      <c r="I13" s="886">
        <v>2.788057863613812E-5</v>
      </c>
      <c r="J13" s="884">
        <v>9.8012343586590541E-6</v>
      </c>
      <c r="K13" s="884">
        <v>0</v>
      </c>
      <c r="L13" s="884">
        <v>0</v>
      </c>
      <c r="M13" s="885">
        <v>0</v>
      </c>
      <c r="N13" s="883">
        <v>1.0234099285603215</v>
      </c>
      <c r="O13" s="884">
        <v>7.4503460764054688E-2</v>
      </c>
      <c r="P13" s="884">
        <v>3.0232481038530445E-2</v>
      </c>
      <c r="Q13" s="896">
        <v>3.0142841724768946E-3</v>
      </c>
      <c r="R13" s="896">
        <v>2.4388311170735403E-3</v>
      </c>
      <c r="S13" s="897">
        <v>7.6190535283764902</v>
      </c>
      <c r="T13" s="886">
        <v>3.8209902172366673E-2</v>
      </c>
      <c r="U13" s="884">
        <v>3.459044713604956E-3</v>
      </c>
      <c r="V13" s="884">
        <v>1.2340497784543553E-3</v>
      </c>
      <c r="W13" s="884">
        <v>9.3998688639289964E-5</v>
      </c>
      <c r="X13" s="885">
        <v>7.8525803981049227E-5</v>
      </c>
      <c r="Y13" s="886">
        <v>1.3770079778944513E-6</v>
      </c>
      <c r="Z13" s="884">
        <v>0</v>
      </c>
      <c r="AA13" s="884">
        <v>0</v>
      </c>
      <c r="AB13" s="884">
        <v>0</v>
      </c>
      <c r="AC13" s="885">
        <v>0</v>
      </c>
      <c r="AD13" s="883">
        <v>3.821127918034456E-2</v>
      </c>
      <c r="AE13" s="884">
        <v>3.459044713604956E-3</v>
      </c>
      <c r="AF13" s="884">
        <v>1.2340497784543553E-3</v>
      </c>
      <c r="AG13" s="896">
        <v>9.3998688639289964E-5</v>
      </c>
      <c r="AH13" s="896">
        <v>7.8525803981049227E-5</v>
      </c>
      <c r="AI13" s="898">
        <v>1.0104992859000421</v>
      </c>
    </row>
    <row r="14" spans="2:35" x14ac:dyDescent="0.3">
      <c r="B14" s="260" t="s">
        <v>766</v>
      </c>
      <c r="C14" s="758" t="s">
        <v>767</v>
      </c>
      <c r="D14" s="883">
        <v>1.0233792752558999</v>
      </c>
      <c r="E14" s="884">
        <v>7.4493517741237927E-2</v>
      </c>
      <c r="F14" s="884">
        <v>3.0232481038530445E-2</v>
      </c>
      <c r="G14" s="884">
        <v>3.0142841724768946E-3</v>
      </c>
      <c r="H14" s="885">
        <v>2.4388311170735403E-3</v>
      </c>
      <c r="I14" s="886">
        <v>2.788057863613812E-5</v>
      </c>
      <c r="J14" s="884">
        <v>9.8012343586590541E-6</v>
      </c>
      <c r="K14" s="884">
        <v>0</v>
      </c>
      <c r="L14" s="884">
        <v>0</v>
      </c>
      <c r="M14" s="885">
        <v>0</v>
      </c>
      <c r="N14" s="883">
        <v>1.0234071558345361</v>
      </c>
      <c r="O14" s="884">
        <v>7.4503318975596575E-2</v>
      </c>
      <c r="P14" s="884">
        <v>3.0232481038530445E-2</v>
      </c>
      <c r="Q14" s="896">
        <v>3.0142841724768946E-3</v>
      </c>
      <c r="R14" s="896">
        <v>2.4388311170735403E-3</v>
      </c>
      <c r="S14" s="897">
        <v>7.6190482769992087</v>
      </c>
      <c r="T14" s="886">
        <v>3.819519037799049E-2</v>
      </c>
      <c r="U14" s="884">
        <v>3.4579688209450234E-3</v>
      </c>
      <c r="V14" s="884">
        <v>1.2340497784543553E-3</v>
      </c>
      <c r="W14" s="884">
        <v>9.3998688639289964E-5</v>
      </c>
      <c r="X14" s="885">
        <v>7.8525803981049227E-5</v>
      </c>
      <c r="Y14" s="886">
        <v>1.3770079778944513E-6</v>
      </c>
      <c r="Z14" s="884">
        <v>0</v>
      </c>
      <c r="AA14" s="884">
        <v>0</v>
      </c>
      <c r="AB14" s="884">
        <v>0</v>
      </c>
      <c r="AC14" s="885">
        <v>0</v>
      </c>
      <c r="AD14" s="883">
        <v>3.8196567385968383E-2</v>
      </c>
      <c r="AE14" s="884">
        <v>3.4579688209450234E-3</v>
      </c>
      <c r="AF14" s="884">
        <v>1.2340497784543553E-3</v>
      </c>
      <c r="AG14" s="896">
        <v>9.3998688639289964E-5</v>
      </c>
      <c r="AH14" s="896">
        <v>7.8525803981049227E-5</v>
      </c>
      <c r="AI14" s="898">
        <v>1.0104717491061548</v>
      </c>
    </row>
    <row r="15" spans="2:35" ht="33" x14ac:dyDescent="0.3">
      <c r="B15" s="260" t="s">
        <v>768</v>
      </c>
      <c r="C15" s="759" t="s">
        <v>769</v>
      </c>
      <c r="D15" s="883">
        <v>2.7727257852963035E-6</v>
      </c>
      <c r="E15" s="884">
        <v>1.4178845811466358E-7</v>
      </c>
      <c r="F15" s="884">
        <v>0</v>
      </c>
      <c r="G15" s="884">
        <v>0</v>
      </c>
      <c r="H15" s="885">
        <v>0</v>
      </c>
      <c r="I15" s="886">
        <v>0</v>
      </c>
      <c r="J15" s="884">
        <v>0</v>
      </c>
      <c r="K15" s="884">
        <v>0</v>
      </c>
      <c r="L15" s="884">
        <v>0</v>
      </c>
      <c r="M15" s="885">
        <v>0</v>
      </c>
      <c r="N15" s="883">
        <v>2.7727257852963035E-6</v>
      </c>
      <c r="O15" s="884">
        <v>1.4178845811466358E-7</v>
      </c>
      <c r="P15" s="884">
        <v>0</v>
      </c>
      <c r="Q15" s="896">
        <v>0</v>
      </c>
      <c r="R15" s="896">
        <v>0</v>
      </c>
      <c r="S15" s="897">
        <v>5.2513772815518711E-6</v>
      </c>
      <c r="T15" s="886">
        <v>1.471179437617818E-5</v>
      </c>
      <c r="U15" s="884">
        <v>1.0758926599321973E-6</v>
      </c>
      <c r="V15" s="884">
        <v>0</v>
      </c>
      <c r="W15" s="884">
        <v>0</v>
      </c>
      <c r="X15" s="885">
        <v>0</v>
      </c>
      <c r="Y15" s="886">
        <v>0</v>
      </c>
      <c r="Z15" s="884">
        <v>0</v>
      </c>
      <c r="AA15" s="884">
        <v>0</v>
      </c>
      <c r="AB15" s="884">
        <v>0</v>
      </c>
      <c r="AC15" s="885">
        <v>0</v>
      </c>
      <c r="AD15" s="883">
        <v>1.471179437617818E-5</v>
      </c>
      <c r="AE15" s="884">
        <v>1.0758926599321973E-6</v>
      </c>
      <c r="AF15" s="884">
        <v>0</v>
      </c>
      <c r="AG15" s="896">
        <v>0</v>
      </c>
      <c r="AH15" s="896">
        <v>0</v>
      </c>
      <c r="AI15" s="898">
        <v>2.7536793887419998E-5</v>
      </c>
    </row>
    <row r="16" spans="2:35" x14ac:dyDescent="0.3">
      <c r="B16" s="260" t="s">
        <v>770</v>
      </c>
      <c r="C16" s="763" t="s">
        <v>1373</v>
      </c>
      <c r="D16" s="883">
        <v>0</v>
      </c>
      <c r="E16" s="884">
        <v>0</v>
      </c>
      <c r="F16" s="884">
        <v>0</v>
      </c>
      <c r="G16" s="884">
        <v>0</v>
      </c>
      <c r="H16" s="885">
        <v>0</v>
      </c>
      <c r="I16" s="886">
        <v>0</v>
      </c>
      <c r="J16" s="884">
        <v>0</v>
      </c>
      <c r="K16" s="884">
        <v>0</v>
      </c>
      <c r="L16" s="884">
        <v>0</v>
      </c>
      <c r="M16" s="885">
        <v>0</v>
      </c>
      <c r="N16" s="883">
        <v>0</v>
      </c>
      <c r="O16" s="884">
        <v>0</v>
      </c>
      <c r="P16" s="884">
        <v>0</v>
      </c>
      <c r="Q16" s="896">
        <v>0</v>
      </c>
      <c r="R16" s="896">
        <v>0</v>
      </c>
      <c r="S16" s="897">
        <v>0</v>
      </c>
      <c r="T16" s="886">
        <v>0</v>
      </c>
      <c r="U16" s="884">
        <v>0</v>
      </c>
      <c r="V16" s="884">
        <v>0</v>
      </c>
      <c r="W16" s="884">
        <v>0</v>
      </c>
      <c r="X16" s="885">
        <v>0</v>
      </c>
      <c r="Y16" s="886">
        <v>0</v>
      </c>
      <c r="Z16" s="884">
        <v>0</v>
      </c>
      <c r="AA16" s="884">
        <v>0</v>
      </c>
      <c r="AB16" s="884">
        <v>0</v>
      </c>
      <c r="AC16" s="885">
        <v>0</v>
      </c>
      <c r="AD16" s="883">
        <v>0</v>
      </c>
      <c r="AE16" s="884">
        <v>0</v>
      </c>
      <c r="AF16" s="884">
        <v>0</v>
      </c>
      <c r="AG16" s="896">
        <v>0</v>
      </c>
      <c r="AH16" s="896">
        <v>0</v>
      </c>
      <c r="AI16" s="898">
        <v>0</v>
      </c>
    </row>
    <row r="17" spans="2:35" x14ac:dyDescent="0.3">
      <c r="B17" s="260" t="s">
        <v>772</v>
      </c>
      <c r="C17" s="762" t="s">
        <v>1374</v>
      </c>
      <c r="D17" s="883">
        <v>0</v>
      </c>
      <c r="E17" s="884">
        <v>0</v>
      </c>
      <c r="F17" s="884">
        <v>0</v>
      </c>
      <c r="G17" s="884">
        <v>0</v>
      </c>
      <c r="H17" s="885">
        <v>0</v>
      </c>
      <c r="I17" s="886">
        <v>0</v>
      </c>
      <c r="J17" s="884">
        <v>0</v>
      </c>
      <c r="K17" s="884">
        <v>0</v>
      </c>
      <c r="L17" s="884">
        <v>0</v>
      </c>
      <c r="M17" s="885">
        <v>0</v>
      </c>
      <c r="N17" s="883">
        <v>0</v>
      </c>
      <c r="O17" s="884">
        <v>0</v>
      </c>
      <c r="P17" s="884">
        <v>0</v>
      </c>
      <c r="Q17" s="896">
        <v>0</v>
      </c>
      <c r="R17" s="896">
        <v>0</v>
      </c>
      <c r="S17" s="897">
        <v>0</v>
      </c>
      <c r="T17" s="886">
        <v>0</v>
      </c>
      <c r="U17" s="884">
        <v>0</v>
      </c>
      <c r="V17" s="884">
        <v>0</v>
      </c>
      <c r="W17" s="884">
        <v>0</v>
      </c>
      <c r="X17" s="885">
        <v>0</v>
      </c>
      <c r="Y17" s="886">
        <v>0</v>
      </c>
      <c r="Z17" s="884">
        <v>0</v>
      </c>
      <c r="AA17" s="884">
        <v>0</v>
      </c>
      <c r="AB17" s="884">
        <v>0</v>
      </c>
      <c r="AC17" s="885">
        <v>0</v>
      </c>
      <c r="AD17" s="883">
        <v>0</v>
      </c>
      <c r="AE17" s="884">
        <v>0</v>
      </c>
      <c r="AF17" s="884">
        <v>0</v>
      </c>
      <c r="AG17" s="896">
        <v>0</v>
      </c>
      <c r="AH17" s="896">
        <v>0</v>
      </c>
      <c r="AI17" s="898">
        <v>0</v>
      </c>
    </row>
    <row r="18" spans="2:35" x14ac:dyDescent="0.3">
      <c r="B18" s="260" t="s">
        <v>774</v>
      </c>
      <c r="C18" s="762" t="s">
        <v>1375</v>
      </c>
      <c r="D18" s="883">
        <v>2.7727257852963035E-6</v>
      </c>
      <c r="E18" s="884">
        <v>1.4178845811466358E-7</v>
      </c>
      <c r="F18" s="884">
        <v>0</v>
      </c>
      <c r="G18" s="884">
        <v>0</v>
      </c>
      <c r="H18" s="885">
        <v>0</v>
      </c>
      <c r="I18" s="886">
        <v>0</v>
      </c>
      <c r="J18" s="884">
        <v>0</v>
      </c>
      <c r="K18" s="884">
        <v>0</v>
      </c>
      <c r="L18" s="884">
        <v>0</v>
      </c>
      <c r="M18" s="885">
        <v>0</v>
      </c>
      <c r="N18" s="883">
        <v>2.7727257852963035E-6</v>
      </c>
      <c r="O18" s="884">
        <v>1.4178845811466358E-7</v>
      </c>
      <c r="P18" s="884">
        <v>0</v>
      </c>
      <c r="Q18" s="896">
        <v>0</v>
      </c>
      <c r="R18" s="896">
        <v>0</v>
      </c>
      <c r="S18" s="897">
        <v>5.2513772815518711E-6</v>
      </c>
      <c r="T18" s="886">
        <v>1.471179437617818E-5</v>
      </c>
      <c r="U18" s="884">
        <v>1.0758926599321973E-6</v>
      </c>
      <c r="V18" s="884">
        <v>0</v>
      </c>
      <c r="W18" s="884">
        <v>0</v>
      </c>
      <c r="X18" s="885">
        <v>0</v>
      </c>
      <c r="Y18" s="886">
        <v>0</v>
      </c>
      <c r="Z18" s="884">
        <v>0</v>
      </c>
      <c r="AA18" s="884">
        <v>0</v>
      </c>
      <c r="AB18" s="884">
        <v>0</v>
      </c>
      <c r="AC18" s="885">
        <v>0</v>
      </c>
      <c r="AD18" s="883">
        <v>1.471179437617818E-5</v>
      </c>
      <c r="AE18" s="884">
        <v>1.0758926599321973E-6</v>
      </c>
      <c r="AF18" s="884">
        <v>0</v>
      </c>
      <c r="AG18" s="896">
        <v>0</v>
      </c>
      <c r="AH18" s="896">
        <v>0</v>
      </c>
      <c r="AI18" s="898">
        <v>2.7536793887419998E-5</v>
      </c>
    </row>
    <row r="19" spans="2:35" ht="66" x14ac:dyDescent="0.3">
      <c r="B19" s="260" t="s">
        <v>776</v>
      </c>
      <c r="C19" s="772" t="s">
        <v>1425</v>
      </c>
      <c r="D19" s="883">
        <v>0.57888072602866703</v>
      </c>
      <c r="E19" s="884">
        <v>0.12039732042829256</v>
      </c>
      <c r="F19" s="884">
        <v>0</v>
      </c>
      <c r="G19" s="884">
        <v>0</v>
      </c>
      <c r="H19" s="885">
        <v>0</v>
      </c>
      <c r="I19" s="887">
        <v>0</v>
      </c>
      <c r="J19" s="888">
        <v>0</v>
      </c>
      <c r="K19" s="888">
        <v>0</v>
      </c>
      <c r="L19" s="888">
        <v>0</v>
      </c>
      <c r="M19" s="889">
        <v>0</v>
      </c>
      <c r="N19" s="883">
        <v>0.57888072602866703</v>
      </c>
      <c r="O19" s="884">
        <v>0.12039732042829256</v>
      </c>
      <c r="P19" s="884">
        <v>0</v>
      </c>
      <c r="Q19" s="896">
        <v>0</v>
      </c>
      <c r="R19" s="896">
        <v>0</v>
      </c>
      <c r="S19" s="897">
        <v>1.6339489250850006</v>
      </c>
      <c r="T19" s="886">
        <v>0.61488205973205334</v>
      </c>
      <c r="U19" s="884">
        <v>7.6167085348713401E-2</v>
      </c>
      <c r="V19" s="884">
        <v>0</v>
      </c>
      <c r="W19" s="884">
        <v>0</v>
      </c>
      <c r="X19" s="885">
        <v>0</v>
      </c>
      <c r="Y19" s="888">
        <v>0</v>
      </c>
      <c r="Z19" s="888">
        <v>0</v>
      </c>
      <c r="AA19" s="888">
        <v>0</v>
      </c>
      <c r="AB19" s="888">
        <v>0</v>
      </c>
      <c r="AC19" s="889">
        <v>0</v>
      </c>
      <c r="AD19" s="883">
        <v>0.61488205973205334</v>
      </c>
      <c r="AE19" s="884">
        <v>7.6167085348713401E-2</v>
      </c>
      <c r="AF19" s="884">
        <v>0</v>
      </c>
      <c r="AG19" s="896">
        <v>0</v>
      </c>
      <c r="AH19" s="896">
        <v>0</v>
      </c>
      <c r="AI19" s="898">
        <v>0.72163237626636034</v>
      </c>
    </row>
    <row r="20" spans="2:35" x14ac:dyDescent="0.3">
      <c r="B20" s="260" t="s">
        <v>778</v>
      </c>
      <c r="C20" s="772" t="s">
        <v>775</v>
      </c>
      <c r="D20" s="883">
        <v>23.547159554352408</v>
      </c>
      <c r="E20" s="884">
        <v>0.29300402436883793</v>
      </c>
      <c r="F20" s="884">
        <v>0.29300402436883793</v>
      </c>
      <c r="G20" s="884">
        <v>0</v>
      </c>
      <c r="H20" s="885">
        <v>0</v>
      </c>
      <c r="I20" s="890"/>
      <c r="J20" s="891"/>
      <c r="K20" s="891"/>
      <c r="L20" s="891"/>
      <c r="M20" s="892"/>
      <c r="N20" s="883">
        <v>23.547159554352408</v>
      </c>
      <c r="O20" s="884">
        <v>0.29300402436883793</v>
      </c>
      <c r="P20" s="884">
        <v>0.29300402436883793</v>
      </c>
      <c r="Q20" s="896">
        <v>0</v>
      </c>
      <c r="R20" s="896">
        <v>0</v>
      </c>
      <c r="S20" s="897">
        <v>38.125451157998718</v>
      </c>
      <c r="T20" s="886">
        <v>7.3678555516873843</v>
      </c>
      <c r="U20" s="884">
        <v>0.56525104157816852</v>
      </c>
      <c r="V20" s="884">
        <v>0.56525104157816852</v>
      </c>
      <c r="W20" s="884">
        <v>0</v>
      </c>
      <c r="X20" s="885">
        <v>0</v>
      </c>
      <c r="Y20" s="891"/>
      <c r="Z20" s="891"/>
      <c r="AA20" s="891"/>
      <c r="AB20" s="891"/>
      <c r="AC20" s="892"/>
      <c r="AD20" s="883">
        <v>7.3678555516873843</v>
      </c>
      <c r="AE20" s="884">
        <v>0.56525104157816852</v>
      </c>
      <c r="AF20" s="884">
        <v>0.56525104157816852</v>
      </c>
      <c r="AG20" s="896">
        <v>0</v>
      </c>
      <c r="AH20" s="896">
        <v>0</v>
      </c>
      <c r="AI20" s="898">
        <v>20.820560387281571</v>
      </c>
    </row>
    <row r="21" spans="2:35" ht="33" x14ac:dyDescent="0.3">
      <c r="B21" s="260" t="s">
        <v>779</v>
      </c>
      <c r="C21" s="758" t="s">
        <v>1377</v>
      </c>
      <c r="D21" s="883">
        <v>23.299279421664</v>
      </c>
      <c r="E21" s="884">
        <v>0.26830518047742669</v>
      </c>
      <c r="F21" s="884">
        <v>0.26830518047742669</v>
      </c>
      <c r="G21" s="884">
        <v>0</v>
      </c>
      <c r="H21" s="885">
        <v>0</v>
      </c>
      <c r="I21" s="890"/>
      <c r="J21" s="891"/>
      <c r="K21" s="891"/>
      <c r="L21" s="891"/>
      <c r="M21" s="892"/>
      <c r="N21" s="883">
        <v>23.299279421664</v>
      </c>
      <c r="O21" s="884">
        <v>0.26830518047742669</v>
      </c>
      <c r="P21" s="884">
        <v>0.26830518047742669</v>
      </c>
      <c r="Q21" s="896">
        <v>0</v>
      </c>
      <c r="R21" s="896">
        <v>0</v>
      </c>
      <c r="S21" s="897">
        <v>23.73288851156568</v>
      </c>
      <c r="T21" s="886">
        <v>78.514348950688841</v>
      </c>
      <c r="U21" s="884">
        <v>4.1173088140211549</v>
      </c>
      <c r="V21" s="884">
        <v>4.1173088140211549</v>
      </c>
      <c r="W21" s="884">
        <v>0</v>
      </c>
      <c r="X21" s="885">
        <v>0</v>
      </c>
      <c r="Y21" s="891"/>
      <c r="Z21" s="891"/>
      <c r="AA21" s="891"/>
      <c r="AB21" s="891"/>
      <c r="AC21" s="892"/>
      <c r="AD21" s="883">
        <v>78.514348950688841</v>
      </c>
      <c r="AE21" s="884">
        <v>4.1173088140211549</v>
      </c>
      <c r="AF21" s="884">
        <v>4.1173088140211549</v>
      </c>
      <c r="AG21" s="896">
        <v>0</v>
      </c>
      <c r="AH21" s="896">
        <v>0</v>
      </c>
      <c r="AI21" s="898">
        <v>10.331128233818712</v>
      </c>
    </row>
    <row r="22" spans="2:35" x14ac:dyDescent="0.3">
      <c r="B22" s="260" t="s">
        <v>780</v>
      </c>
      <c r="C22" s="761" t="s">
        <v>1378</v>
      </c>
      <c r="D22" s="883">
        <v>0.12321640858507701</v>
      </c>
      <c r="E22" s="884">
        <v>0</v>
      </c>
      <c r="F22" s="884">
        <v>0</v>
      </c>
      <c r="G22" s="884">
        <v>0</v>
      </c>
      <c r="H22" s="885">
        <v>0</v>
      </c>
      <c r="I22" s="890"/>
      <c r="J22" s="891"/>
      <c r="K22" s="891"/>
      <c r="L22" s="891"/>
      <c r="M22" s="892"/>
      <c r="N22" s="883">
        <v>0.12321640858507701</v>
      </c>
      <c r="O22" s="884">
        <v>0</v>
      </c>
      <c r="P22" s="884">
        <v>0</v>
      </c>
      <c r="Q22" s="896">
        <v>0</v>
      </c>
      <c r="R22" s="896">
        <v>0</v>
      </c>
      <c r="S22" s="897">
        <v>0.12321640858507701</v>
      </c>
      <c r="T22" s="886">
        <v>0.63987491760910453</v>
      </c>
      <c r="U22" s="884">
        <v>0</v>
      </c>
      <c r="V22" s="884">
        <v>0</v>
      </c>
      <c r="W22" s="884">
        <v>0</v>
      </c>
      <c r="X22" s="885">
        <v>0</v>
      </c>
      <c r="Y22" s="891"/>
      <c r="Z22" s="891"/>
      <c r="AA22" s="891"/>
      <c r="AB22" s="891"/>
      <c r="AC22" s="892"/>
      <c r="AD22" s="883">
        <v>0.63987491760910453</v>
      </c>
      <c r="AE22" s="884">
        <v>0</v>
      </c>
      <c r="AF22" s="884">
        <v>0</v>
      </c>
      <c r="AG22" s="896">
        <v>0</v>
      </c>
      <c r="AH22" s="896">
        <v>0</v>
      </c>
      <c r="AI22" s="898">
        <v>5.8719839157541351E-2</v>
      </c>
    </row>
    <row r="23" spans="2:35" x14ac:dyDescent="0.3">
      <c r="B23" s="766" t="s">
        <v>781</v>
      </c>
      <c r="C23" s="761" t="s">
        <v>1379</v>
      </c>
      <c r="D23" s="883">
        <v>0.12598756493921284</v>
      </c>
      <c r="E23" s="884">
        <v>0</v>
      </c>
      <c r="F23" s="884">
        <v>0</v>
      </c>
      <c r="G23" s="884">
        <v>0</v>
      </c>
      <c r="H23" s="885">
        <v>0</v>
      </c>
      <c r="I23" s="890"/>
      <c r="J23" s="891"/>
      <c r="K23" s="891"/>
      <c r="L23" s="891"/>
      <c r="M23" s="892"/>
      <c r="N23" s="883">
        <v>0.12598756493921284</v>
      </c>
      <c r="O23" s="884">
        <v>0</v>
      </c>
      <c r="P23" s="884">
        <v>0</v>
      </c>
      <c r="Q23" s="896">
        <v>0</v>
      </c>
      <c r="R23" s="896">
        <v>0</v>
      </c>
      <c r="S23" s="897">
        <v>0.12598756493921284</v>
      </c>
      <c r="T23" s="886">
        <v>1.1339041601704201</v>
      </c>
      <c r="U23" s="884">
        <v>0</v>
      </c>
      <c r="V23" s="884">
        <v>0</v>
      </c>
      <c r="W23" s="884">
        <v>0</v>
      </c>
      <c r="X23" s="885">
        <v>0</v>
      </c>
      <c r="Y23" s="891"/>
      <c r="Z23" s="891"/>
      <c r="AA23" s="891"/>
      <c r="AB23" s="891"/>
      <c r="AC23" s="892"/>
      <c r="AD23" s="883">
        <v>1.1339041601704201</v>
      </c>
      <c r="AE23" s="884">
        <v>0</v>
      </c>
      <c r="AF23" s="884">
        <v>0</v>
      </c>
      <c r="AG23" s="896">
        <v>0</v>
      </c>
      <c r="AH23" s="896">
        <v>0</v>
      </c>
      <c r="AI23" s="898">
        <v>0.10405575851302393</v>
      </c>
    </row>
    <row r="24" spans="2:35" x14ac:dyDescent="0.3">
      <c r="B24" s="697" t="s">
        <v>782</v>
      </c>
      <c r="C24" s="772" t="s">
        <v>1380</v>
      </c>
      <c r="D24" s="899">
        <v>1.0114299134367235E-3</v>
      </c>
      <c r="E24" s="896">
        <v>1.0114299134367235E-3</v>
      </c>
      <c r="F24" s="896">
        <v>1.0114299134367235E-3</v>
      </c>
      <c r="G24" s="896">
        <v>0</v>
      </c>
      <c r="H24" s="898">
        <v>0</v>
      </c>
      <c r="I24" s="900">
        <v>0</v>
      </c>
      <c r="J24" s="901">
        <v>0</v>
      </c>
      <c r="K24" s="901">
        <v>0</v>
      </c>
      <c r="L24" s="901">
        <v>0</v>
      </c>
      <c r="M24" s="902">
        <v>0</v>
      </c>
      <c r="N24" s="899">
        <v>3.3756037091615107E-2</v>
      </c>
      <c r="O24" s="896">
        <v>1.0114299134367235E-3</v>
      </c>
      <c r="P24" s="896">
        <v>1.0114299134367235E-3</v>
      </c>
      <c r="Q24" s="896">
        <v>0</v>
      </c>
      <c r="R24" s="896">
        <v>0</v>
      </c>
      <c r="S24" s="897">
        <v>0.109035342091355</v>
      </c>
      <c r="T24" s="903">
        <v>8.3632309141014466E-2</v>
      </c>
      <c r="U24" s="896">
        <v>8.3632309141014466E-2</v>
      </c>
      <c r="V24" s="896">
        <v>8.3632309141014466E-2</v>
      </c>
      <c r="W24" s="896">
        <v>0</v>
      </c>
      <c r="X24" s="898">
        <v>0</v>
      </c>
      <c r="Y24" s="901">
        <v>0</v>
      </c>
      <c r="Z24" s="901">
        <v>0</v>
      </c>
      <c r="AA24" s="901">
        <v>0</v>
      </c>
      <c r="AB24" s="901">
        <v>0</v>
      </c>
      <c r="AC24" s="902">
        <v>0</v>
      </c>
      <c r="AD24" s="899">
        <v>8.3632309141014466E-2</v>
      </c>
      <c r="AE24" s="896">
        <v>8.3632309141014466E-2</v>
      </c>
      <c r="AF24" s="896">
        <v>8.3632309141014466E-2</v>
      </c>
      <c r="AG24" s="896">
        <v>0</v>
      </c>
      <c r="AH24" s="896">
        <v>0</v>
      </c>
      <c r="AI24" s="898">
        <v>0.29177466290953291</v>
      </c>
    </row>
    <row r="25" spans="2:35" x14ac:dyDescent="0.3">
      <c r="B25" s="259" t="s">
        <v>783</v>
      </c>
      <c r="C25" s="758" t="s">
        <v>1381</v>
      </c>
      <c r="D25" s="899">
        <v>1.0114299134367235E-3</v>
      </c>
      <c r="E25" s="896">
        <v>1.0114299134367235E-3</v>
      </c>
      <c r="F25" s="896">
        <v>1.0114299134367235E-3</v>
      </c>
      <c r="G25" s="896">
        <v>0</v>
      </c>
      <c r="H25" s="898">
        <v>0</v>
      </c>
      <c r="I25" s="903">
        <v>0</v>
      </c>
      <c r="J25" s="896">
        <v>0</v>
      </c>
      <c r="K25" s="896">
        <v>0</v>
      </c>
      <c r="L25" s="896">
        <v>0</v>
      </c>
      <c r="M25" s="898">
        <v>0</v>
      </c>
      <c r="N25" s="899">
        <v>1.0114299134367235E-3</v>
      </c>
      <c r="O25" s="896">
        <v>1.0114299134367235E-3</v>
      </c>
      <c r="P25" s="896">
        <v>1.0114299134367235E-3</v>
      </c>
      <c r="Q25" s="896">
        <v>0</v>
      </c>
      <c r="R25" s="896">
        <v>0</v>
      </c>
      <c r="S25" s="897">
        <v>8.8105342430694015E-3</v>
      </c>
      <c r="T25" s="903">
        <v>8.3632309141014466E-2</v>
      </c>
      <c r="U25" s="896">
        <v>8.3632309141014466E-2</v>
      </c>
      <c r="V25" s="896">
        <v>8.3632309141014466E-2</v>
      </c>
      <c r="W25" s="896">
        <v>0</v>
      </c>
      <c r="X25" s="898">
        <v>0</v>
      </c>
      <c r="Y25" s="903">
        <v>0</v>
      </c>
      <c r="Z25" s="896">
        <v>0</v>
      </c>
      <c r="AA25" s="896">
        <v>0</v>
      </c>
      <c r="AB25" s="896">
        <v>0</v>
      </c>
      <c r="AC25" s="898">
        <v>0</v>
      </c>
      <c r="AD25" s="899">
        <v>8.3632309141014466E-2</v>
      </c>
      <c r="AE25" s="896">
        <v>8.3632309141014466E-2</v>
      </c>
      <c r="AF25" s="896">
        <v>8.3632309141014466E-2</v>
      </c>
      <c r="AG25" s="896">
        <v>0</v>
      </c>
      <c r="AH25" s="896">
        <v>0</v>
      </c>
      <c r="AI25" s="898">
        <v>6.6854448156378671E-2</v>
      </c>
    </row>
    <row r="26" spans="2:35" ht="33" x14ac:dyDescent="0.3">
      <c r="B26" s="260" t="s">
        <v>784</v>
      </c>
      <c r="C26" s="758" t="s">
        <v>1382</v>
      </c>
      <c r="D26" s="899">
        <v>0</v>
      </c>
      <c r="E26" s="896">
        <v>0</v>
      </c>
      <c r="F26" s="896">
        <v>0</v>
      </c>
      <c r="G26" s="896">
        <v>0</v>
      </c>
      <c r="H26" s="898">
        <v>0</v>
      </c>
      <c r="I26" s="903">
        <v>0</v>
      </c>
      <c r="J26" s="896">
        <v>0</v>
      </c>
      <c r="K26" s="896">
        <v>0</v>
      </c>
      <c r="L26" s="896">
        <v>0</v>
      </c>
      <c r="M26" s="898">
        <v>0</v>
      </c>
      <c r="N26" s="899">
        <v>3.2744607178178384E-2</v>
      </c>
      <c r="O26" s="896">
        <v>0</v>
      </c>
      <c r="P26" s="896">
        <v>0</v>
      </c>
      <c r="Q26" s="896">
        <v>0</v>
      </c>
      <c r="R26" s="896">
        <v>0</v>
      </c>
      <c r="S26" s="897">
        <v>0.10022480784828559</v>
      </c>
      <c r="T26" s="903">
        <v>0</v>
      </c>
      <c r="U26" s="896">
        <v>0</v>
      </c>
      <c r="V26" s="896">
        <v>0</v>
      </c>
      <c r="W26" s="896">
        <v>0</v>
      </c>
      <c r="X26" s="898">
        <v>0</v>
      </c>
      <c r="Y26" s="903">
        <v>0</v>
      </c>
      <c r="Z26" s="896">
        <v>0</v>
      </c>
      <c r="AA26" s="896">
        <v>0</v>
      </c>
      <c r="AB26" s="896">
        <v>0</v>
      </c>
      <c r="AC26" s="898">
        <v>0</v>
      </c>
      <c r="AD26" s="899">
        <v>0</v>
      </c>
      <c r="AE26" s="896">
        <v>0</v>
      </c>
      <c r="AF26" s="896">
        <v>0</v>
      </c>
      <c r="AG26" s="896">
        <v>0</v>
      </c>
      <c r="AH26" s="896">
        <v>0</v>
      </c>
      <c r="AI26" s="898">
        <v>0.2249202147531543</v>
      </c>
    </row>
    <row r="27" spans="2:35" ht="33" x14ac:dyDescent="0.3">
      <c r="B27" s="706" t="s">
        <v>785</v>
      </c>
      <c r="C27" s="780" t="s">
        <v>1383</v>
      </c>
      <c r="D27" s="904">
        <v>0</v>
      </c>
      <c r="E27" s="905">
        <v>0</v>
      </c>
      <c r="F27" s="905">
        <v>0</v>
      </c>
      <c r="G27" s="905">
        <v>0</v>
      </c>
      <c r="H27" s="906">
        <v>0</v>
      </c>
      <c r="I27" s="907">
        <v>0</v>
      </c>
      <c r="J27" s="905">
        <v>0</v>
      </c>
      <c r="K27" s="905">
        <v>0</v>
      </c>
      <c r="L27" s="905">
        <v>0</v>
      </c>
      <c r="M27" s="906">
        <v>0</v>
      </c>
      <c r="N27" s="904">
        <v>0</v>
      </c>
      <c r="O27" s="905">
        <v>0</v>
      </c>
      <c r="P27" s="905">
        <v>0</v>
      </c>
      <c r="Q27" s="905">
        <v>0</v>
      </c>
      <c r="R27" s="905">
        <v>0</v>
      </c>
      <c r="S27" s="908">
        <v>0</v>
      </c>
      <c r="T27" s="907">
        <v>0</v>
      </c>
      <c r="U27" s="905">
        <v>0</v>
      </c>
      <c r="V27" s="905">
        <v>0</v>
      </c>
      <c r="W27" s="905">
        <v>0</v>
      </c>
      <c r="X27" s="906">
        <v>0</v>
      </c>
      <c r="Y27" s="907">
        <v>0</v>
      </c>
      <c r="Z27" s="905">
        <v>0</v>
      </c>
      <c r="AA27" s="905">
        <v>0</v>
      </c>
      <c r="AB27" s="905">
        <v>0</v>
      </c>
      <c r="AC27" s="906">
        <v>0</v>
      </c>
      <c r="AD27" s="904">
        <v>0</v>
      </c>
      <c r="AE27" s="905">
        <v>0</v>
      </c>
      <c r="AF27" s="905">
        <v>0</v>
      </c>
      <c r="AG27" s="905">
        <v>0</v>
      </c>
      <c r="AH27" s="905">
        <v>0</v>
      </c>
      <c r="AI27" s="906">
        <v>0</v>
      </c>
    </row>
    <row r="28" spans="2:35" x14ac:dyDescent="0.3">
      <c r="C28" s="81"/>
      <c r="D28" s="81"/>
      <c r="E28" s="81"/>
      <c r="F28" s="81"/>
      <c r="G28" s="81"/>
      <c r="H28" s="81"/>
      <c r="I28" s="81"/>
      <c r="J28" s="81"/>
      <c r="K28" s="81"/>
      <c r="L28" s="81"/>
      <c r="M28" s="81"/>
      <c r="N28" s="81"/>
      <c r="O28" s="81"/>
      <c r="P28" s="81"/>
      <c r="Q28" s="81"/>
      <c r="R28" s="81"/>
      <c r="S28" s="81"/>
    </row>
    <row r="29" spans="2:35" x14ac:dyDescent="0.3">
      <c r="C29" s="81"/>
      <c r="D29" s="81"/>
      <c r="E29" s="81"/>
      <c r="F29" s="81"/>
      <c r="G29" s="81"/>
      <c r="H29" s="81"/>
      <c r="I29" s="81"/>
      <c r="J29" s="81"/>
      <c r="K29" s="81"/>
      <c r="L29" s="81"/>
      <c r="M29" s="81"/>
      <c r="N29" s="81"/>
      <c r="O29" s="81"/>
      <c r="P29" s="81"/>
      <c r="Q29" s="81"/>
      <c r="R29" s="81"/>
      <c r="S29" s="81"/>
    </row>
    <row r="30" spans="2:35" x14ac:dyDescent="0.3">
      <c r="C30" s="81"/>
      <c r="D30" s="81"/>
      <c r="E30" s="81"/>
      <c r="F30" s="81"/>
      <c r="G30" s="81"/>
      <c r="H30" s="81"/>
      <c r="I30" s="81"/>
      <c r="J30" s="81"/>
      <c r="K30" s="81"/>
      <c r="L30" s="81"/>
      <c r="M30" s="81"/>
      <c r="N30" s="81"/>
      <c r="O30" s="81"/>
      <c r="P30" s="81"/>
      <c r="Q30" s="81"/>
      <c r="R30" s="81"/>
      <c r="S30" s="81"/>
    </row>
    <row r="31" spans="2:35" x14ac:dyDescent="0.3">
      <c r="C31" s="81"/>
      <c r="D31" s="81"/>
      <c r="E31" s="81"/>
      <c r="F31" s="81"/>
      <c r="G31" s="81"/>
      <c r="H31" s="81"/>
      <c r="I31" s="81"/>
      <c r="J31" s="81"/>
      <c r="K31" s="81"/>
      <c r="L31" s="81"/>
      <c r="M31" s="81"/>
      <c r="N31" s="81"/>
      <c r="O31" s="81"/>
      <c r="P31" s="81"/>
      <c r="Q31" s="81"/>
      <c r="R31" s="81"/>
      <c r="S31" s="81"/>
    </row>
    <row r="32" spans="2:35" x14ac:dyDescent="0.3">
      <c r="C32" s="81"/>
      <c r="D32" s="81"/>
      <c r="E32" s="81"/>
      <c r="F32" s="81"/>
      <c r="G32" s="81"/>
      <c r="H32" s="81"/>
      <c r="I32" s="81"/>
      <c r="J32" s="81"/>
      <c r="K32" s="81"/>
      <c r="L32" s="81"/>
      <c r="M32" s="81"/>
      <c r="N32" s="81"/>
      <c r="O32" s="81"/>
      <c r="P32" s="81"/>
      <c r="Q32" s="81"/>
      <c r="R32" s="81"/>
      <c r="S32" s="81"/>
    </row>
    <row r="33" spans="3:19" x14ac:dyDescent="0.3">
      <c r="C33" s="81"/>
      <c r="D33" s="81"/>
      <c r="E33" s="81"/>
      <c r="F33" s="81"/>
      <c r="G33" s="81"/>
      <c r="H33" s="81"/>
      <c r="I33" s="81"/>
      <c r="J33" s="81"/>
      <c r="K33" s="81"/>
      <c r="L33" s="81"/>
      <c r="M33" s="81"/>
      <c r="N33" s="81"/>
      <c r="O33" s="81"/>
      <c r="P33" s="81"/>
      <c r="Q33" s="81"/>
      <c r="R33" s="81"/>
      <c r="S33" s="81"/>
    </row>
    <row r="34" spans="3:19" x14ac:dyDescent="0.3">
      <c r="C34" s="81"/>
      <c r="D34" s="81"/>
      <c r="E34" s="81"/>
      <c r="F34" s="81"/>
      <c r="G34" s="81"/>
      <c r="H34" s="81"/>
      <c r="I34" s="81"/>
      <c r="J34" s="81"/>
      <c r="K34" s="81"/>
      <c r="L34" s="81"/>
      <c r="M34" s="81"/>
      <c r="N34" s="81"/>
      <c r="O34" s="81"/>
      <c r="P34" s="81"/>
      <c r="Q34" s="81"/>
      <c r="R34" s="81"/>
      <c r="S34" s="81"/>
    </row>
    <row r="35" spans="3:19" x14ac:dyDescent="0.3">
      <c r="C35" s="81"/>
      <c r="D35" s="81"/>
      <c r="E35" s="81"/>
      <c r="F35" s="81"/>
      <c r="G35" s="81"/>
      <c r="H35" s="81"/>
      <c r="I35" s="81"/>
      <c r="J35" s="81"/>
      <c r="K35" s="81"/>
      <c r="L35" s="81"/>
      <c r="M35" s="81"/>
      <c r="N35" s="81"/>
      <c r="O35" s="81"/>
      <c r="P35" s="81"/>
      <c r="Q35" s="81"/>
      <c r="R35" s="81"/>
      <c r="S35" s="81"/>
    </row>
    <row r="36" spans="3:19" x14ac:dyDescent="0.3">
      <c r="C36" s="81"/>
      <c r="D36" s="81"/>
      <c r="E36" s="81"/>
      <c r="F36" s="81"/>
      <c r="G36" s="81"/>
      <c r="H36" s="81"/>
      <c r="I36" s="81"/>
      <c r="J36" s="81"/>
      <c r="K36" s="81"/>
      <c r="L36" s="81"/>
      <c r="M36" s="81"/>
      <c r="N36" s="81"/>
      <c r="O36" s="81"/>
      <c r="P36" s="81"/>
      <c r="Q36" s="81"/>
      <c r="R36" s="81"/>
      <c r="S36" s="81"/>
    </row>
    <row r="37" spans="3:19" x14ac:dyDescent="0.3">
      <c r="C37" s="81"/>
      <c r="D37" s="81"/>
      <c r="E37" s="81"/>
      <c r="F37" s="81"/>
      <c r="G37" s="81"/>
      <c r="H37" s="81"/>
      <c r="I37" s="81"/>
      <c r="J37" s="81"/>
      <c r="K37" s="81"/>
      <c r="L37" s="81"/>
      <c r="M37" s="81"/>
      <c r="N37" s="81"/>
      <c r="O37" s="81"/>
      <c r="P37" s="81"/>
      <c r="Q37" s="81"/>
      <c r="R37" s="81"/>
      <c r="S37" s="81"/>
    </row>
    <row r="38" spans="3:19" x14ac:dyDescent="0.3">
      <c r="C38" s="81"/>
      <c r="D38" s="81"/>
      <c r="E38" s="81"/>
      <c r="F38" s="81"/>
      <c r="G38" s="81"/>
      <c r="H38" s="81"/>
      <c r="I38" s="81"/>
      <c r="J38" s="81"/>
      <c r="K38" s="81"/>
      <c r="L38" s="81"/>
      <c r="M38" s="81"/>
      <c r="N38" s="81"/>
      <c r="O38" s="81"/>
      <c r="P38" s="81"/>
      <c r="Q38" s="81"/>
      <c r="R38" s="81"/>
      <c r="S38" s="81"/>
    </row>
    <row r="39" spans="3:19" x14ac:dyDescent="0.3">
      <c r="C39" s="81"/>
      <c r="D39" s="81"/>
      <c r="E39" s="81"/>
      <c r="F39" s="81"/>
      <c r="G39" s="81"/>
      <c r="H39" s="81"/>
      <c r="I39" s="81"/>
      <c r="J39" s="81"/>
      <c r="K39" s="81"/>
      <c r="L39" s="81"/>
      <c r="M39" s="81"/>
      <c r="N39" s="81"/>
      <c r="O39" s="81"/>
      <c r="P39" s="81"/>
      <c r="Q39" s="81"/>
      <c r="R39" s="81"/>
      <c r="S39" s="81"/>
    </row>
    <row r="40" spans="3:19" x14ac:dyDescent="0.3">
      <c r="C40" s="81"/>
      <c r="D40" s="81"/>
      <c r="E40" s="81"/>
      <c r="F40" s="81"/>
      <c r="G40" s="81"/>
      <c r="H40" s="81"/>
      <c r="I40" s="81"/>
      <c r="J40" s="81"/>
      <c r="K40" s="81"/>
      <c r="L40" s="81"/>
      <c r="M40" s="81"/>
      <c r="N40" s="81"/>
      <c r="O40" s="81"/>
      <c r="P40" s="81"/>
      <c r="Q40" s="81"/>
      <c r="R40" s="81"/>
      <c r="S40" s="81"/>
    </row>
    <row r="41" spans="3:19" x14ac:dyDescent="0.3">
      <c r="C41" s="81"/>
      <c r="D41" s="81"/>
      <c r="E41" s="81"/>
      <c r="F41" s="81"/>
      <c r="G41" s="81"/>
      <c r="H41" s="81"/>
      <c r="I41" s="81"/>
      <c r="J41" s="81"/>
      <c r="K41" s="81"/>
      <c r="L41" s="81"/>
      <c r="M41" s="81"/>
      <c r="N41" s="81"/>
      <c r="O41" s="81"/>
      <c r="P41" s="81"/>
      <c r="Q41" s="81"/>
      <c r="R41" s="81"/>
      <c r="S41" s="81"/>
    </row>
    <row r="42" spans="3:19" x14ac:dyDescent="0.3">
      <c r="C42" s="81"/>
      <c r="D42" s="81"/>
      <c r="E42" s="81"/>
      <c r="F42" s="81"/>
      <c r="G42" s="81"/>
      <c r="H42" s="81"/>
      <c r="I42" s="81"/>
      <c r="J42" s="81"/>
      <c r="K42" s="81"/>
      <c r="L42" s="81"/>
      <c r="M42" s="81"/>
      <c r="N42" s="81"/>
      <c r="O42" s="81"/>
      <c r="P42" s="81"/>
      <c r="Q42" s="81"/>
      <c r="R42" s="81"/>
      <c r="S42" s="81"/>
    </row>
    <row r="43" spans="3:19" x14ac:dyDescent="0.3">
      <c r="C43" s="81"/>
      <c r="D43" s="81"/>
      <c r="E43" s="81"/>
      <c r="F43" s="81"/>
      <c r="G43" s="81"/>
      <c r="H43" s="81"/>
      <c r="I43" s="81"/>
      <c r="J43" s="81"/>
      <c r="K43" s="81"/>
      <c r="L43" s="81"/>
      <c r="M43" s="81"/>
      <c r="N43" s="81"/>
      <c r="O43" s="81"/>
      <c r="P43" s="81"/>
      <c r="Q43" s="81"/>
      <c r="R43" s="81"/>
      <c r="S43" s="81"/>
    </row>
    <row r="44" spans="3:19" x14ac:dyDescent="0.3">
      <c r="C44" s="81"/>
      <c r="D44" s="81"/>
      <c r="E44" s="81"/>
      <c r="F44" s="81"/>
      <c r="G44" s="81"/>
      <c r="H44" s="81"/>
      <c r="I44" s="81"/>
      <c r="J44" s="81"/>
      <c r="K44" s="81"/>
      <c r="L44" s="81"/>
      <c r="M44" s="81"/>
      <c r="N44" s="81"/>
      <c r="O44" s="81"/>
      <c r="P44" s="81"/>
      <c r="Q44" s="81"/>
      <c r="R44" s="81"/>
      <c r="S44" s="81"/>
    </row>
    <row r="45" spans="3:19" x14ac:dyDescent="0.3">
      <c r="C45" s="81"/>
      <c r="D45" s="81"/>
      <c r="E45" s="81"/>
      <c r="F45" s="81"/>
      <c r="G45" s="81"/>
      <c r="H45" s="81"/>
      <c r="I45" s="81"/>
      <c r="J45" s="81"/>
      <c r="K45" s="81"/>
      <c r="L45" s="81"/>
      <c r="M45" s="81"/>
      <c r="N45" s="81"/>
      <c r="O45" s="81"/>
      <c r="P45" s="81"/>
      <c r="Q45" s="81"/>
      <c r="R45" s="81"/>
      <c r="S45" s="81"/>
    </row>
    <row r="46" spans="3:19" x14ac:dyDescent="0.3">
      <c r="C46" s="81"/>
      <c r="D46" s="81"/>
      <c r="E46" s="81"/>
      <c r="F46" s="81"/>
      <c r="G46" s="81"/>
      <c r="H46" s="81"/>
      <c r="I46" s="81"/>
      <c r="J46" s="81"/>
      <c r="K46" s="81"/>
      <c r="L46" s="81"/>
      <c r="M46" s="81"/>
      <c r="N46" s="81"/>
      <c r="O46" s="81"/>
      <c r="P46" s="81"/>
      <c r="Q46" s="81"/>
      <c r="R46" s="81"/>
      <c r="S46" s="81"/>
    </row>
    <row r="47" spans="3:19" x14ac:dyDescent="0.3">
      <c r="C47" s="81"/>
      <c r="D47" s="81"/>
      <c r="E47" s="81"/>
      <c r="F47" s="81"/>
      <c r="G47" s="81"/>
      <c r="H47" s="81"/>
      <c r="I47" s="81"/>
      <c r="J47" s="81"/>
      <c r="K47" s="81"/>
      <c r="L47" s="81"/>
      <c r="M47" s="81"/>
      <c r="N47" s="81"/>
      <c r="O47" s="81"/>
      <c r="P47" s="81"/>
      <c r="Q47" s="81"/>
      <c r="R47" s="81"/>
      <c r="S47" s="81"/>
    </row>
    <row r="48" spans="3:19" x14ac:dyDescent="0.3">
      <c r="C48" s="81"/>
      <c r="D48" s="81"/>
      <c r="E48" s="81"/>
      <c r="F48" s="81"/>
      <c r="G48" s="81"/>
      <c r="H48" s="81"/>
      <c r="I48" s="81"/>
      <c r="J48" s="81"/>
      <c r="K48" s="81"/>
      <c r="L48" s="81"/>
      <c r="M48" s="81"/>
      <c r="N48" s="81"/>
      <c r="O48" s="81"/>
      <c r="P48" s="81"/>
      <c r="Q48" s="81"/>
      <c r="R48" s="81"/>
      <c r="S48" s="81"/>
    </row>
    <row r="49" spans="3:19" x14ac:dyDescent="0.3">
      <c r="C49" s="81"/>
      <c r="D49" s="81"/>
      <c r="E49" s="81"/>
      <c r="F49" s="81"/>
      <c r="G49" s="81"/>
      <c r="H49" s="81"/>
      <c r="I49" s="81"/>
      <c r="J49" s="81"/>
      <c r="K49" s="81"/>
      <c r="L49" s="81"/>
      <c r="M49" s="81"/>
      <c r="N49" s="81"/>
      <c r="O49" s="81"/>
      <c r="P49" s="81"/>
      <c r="Q49" s="81"/>
      <c r="R49" s="81"/>
      <c r="S49" s="81"/>
    </row>
    <row r="50" spans="3:19" x14ac:dyDescent="0.3">
      <c r="C50" s="81"/>
      <c r="D50" s="81"/>
      <c r="E50" s="81"/>
      <c r="F50" s="81"/>
      <c r="G50" s="81"/>
      <c r="H50" s="81"/>
      <c r="I50" s="81"/>
      <c r="J50" s="81"/>
      <c r="K50" s="81"/>
      <c r="L50" s="81"/>
      <c r="M50" s="81"/>
      <c r="N50" s="81"/>
      <c r="O50" s="81"/>
      <c r="P50" s="81"/>
      <c r="Q50" s="81"/>
      <c r="R50" s="81"/>
      <c r="S50" s="81"/>
    </row>
    <row r="51" spans="3:19" x14ac:dyDescent="0.3">
      <c r="C51" s="81"/>
      <c r="D51" s="81"/>
      <c r="E51" s="81"/>
      <c r="F51" s="81"/>
      <c r="G51" s="81"/>
      <c r="H51" s="81"/>
      <c r="I51" s="81"/>
      <c r="J51" s="81"/>
      <c r="K51" s="81"/>
      <c r="L51" s="81"/>
      <c r="M51" s="81"/>
      <c r="N51" s="81"/>
      <c r="O51" s="81"/>
      <c r="P51" s="81"/>
      <c r="Q51" s="81"/>
      <c r="R51" s="81"/>
      <c r="S51" s="81"/>
    </row>
    <row r="52" spans="3:19" x14ac:dyDescent="0.3">
      <c r="C52" s="81"/>
      <c r="D52" s="81"/>
      <c r="E52" s="81"/>
      <c r="F52" s="81"/>
      <c r="G52" s="81"/>
      <c r="H52" s="81"/>
      <c r="I52" s="81"/>
      <c r="J52" s="81"/>
      <c r="K52" s="81"/>
      <c r="L52" s="81"/>
      <c r="M52" s="81"/>
      <c r="N52" s="81"/>
      <c r="O52" s="81"/>
      <c r="P52" s="81"/>
      <c r="Q52" s="81"/>
      <c r="R52" s="81"/>
      <c r="S52" s="81"/>
    </row>
    <row r="53" spans="3:19" x14ac:dyDescent="0.3">
      <c r="C53" s="81"/>
      <c r="D53" s="81"/>
      <c r="E53" s="81"/>
      <c r="F53" s="81"/>
      <c r="G53" s="81"/>
      <c r="H53" s="81"/>
      <c r="I53" s="81"/>
      <c r="J53" s="81"/>
      <c r="K53" s="81"/>
      <c r="L53" s="81"/>
      <c r="M53" s="81"/>
      <c r="N53" s="81"/>
      <c r="O53" s="81"/>
      <c r="P53" s="81"/>
      <c r="Q53" s="81"/>
      <c r="R53" s="81"/>
      <c r="S53" s="81"/>
    </row>
    <row r="54" spans="3:19" x14ac:dyDescent="0.3">
      <c r="C54" s="81"/>
      <c r="D54" s="81"/>
      <c r="E54" s="81"/>
      <c r="F54" s="81"/>
      <c r="G54" s="81"/>
      <c r="H54" s="81"/>
      <c r="I54" s="81"/>
      <c r="J54" s="81"/>
      <c r="K54" s="81"/>
      <c r="L54" s="81"/>
      <c r="M54" s="81"/>
      <c r="N54" s="81"/>
      <c r="O54" s="81"/>
      <c r="P54" s="81"/>
      <c r="Q54" s="81"/>
      <c r="R54" s="81"/>
      <c r="S54" s="81"/>
    </row>
    <row r="55" spans="3:19" x14ac:dyDescent="0.3">
      <c r="C55" s="81"/>
      <c r="D55" s="81"/>
      <c r="E55" s="81"/>
      <c r="F55" s="81"/>
      <c r="G55" s="81"/>
      <c r="H55" s="81"/>
      <c r="I55" s="81"/>
      <c r="J55" s="81"/>
      <c r="K55" s="81"/>
      <c r="L55" s="81"/>
      <c r="M55" s="81"/>
      <c r="N55" s="81"/>
      <c r="O55" s="81"/>
      <c r="P55" s="81"/>
      <c r="Q55" s="81"/>
      <c r="R55" s="81"/>
      <c r="S55" s="81"/>
    </row>
    <row r="56" spans="3:19" x14ac:dyDescent="0.3">
      <c r="C56" s="81"/>
      <c r="D56" s="81"/>
      <c r="E56" s="81"/>
      <c r="F56" s="81"/>
      <c r="G56" s="81"/>
      <c r="H56" s="81"/>
      <c r="I56" s="81"/>
      <c r="J56" s="81"/>
      <c r="K56" s="81"/>
      <c r="L56" s="81"/>
      <c r="M56" s="81"/>
      <c r="N56" s="81"/>
      <c r="O56" s="81"/>
      <c r="P56" s="81"/>
      <c r="Q56" s="81"/>
      <c r="R56" s="81"/>
      <c r="S56" s="81"/>
    </row>
    <row r="57" spans="3:19" x14ac:dyDescent="0.3">
      <c r="C57" s="81"/>
      <c r="D57" s="81"/>
      <c r="E57" s="81"/>
      <c r="F57" s="81"/>
      <c r="G57" s="81"/>
      <c r="H57" s="81"/>
      <c r="I57" s="81"/>
      <c r="J57" s="81"/>
      <c r="K57" s="81"/>
      <c r="L57" s="81"/>
      <c r="M57" s="81"/>
      <c r="N57" s="81"/>
      <c r="O57" s="81"/>
      <c r="P57" s="81"/>
      <c r="Q57" s="81"/>
      <c r="R57" s="81"/>
      <c r="S57" s="81"/>
    </row>
    <row r="58" spans="3:19" x14ac:dyDescent="0.3">
      <c r="C58" s="81"/>
      <c r="D58" s="81"/>
      <c r="E58" s="81"/>
      <c r="F58" s="81"/>
      <c r="G58" s="81"/>
      <c r="H58" s="81"/>
      <c r="I58" s="81"/>
      <c r="J58" s="81"/>
      <c r="K58" s="81"/>
      <c r="L58" s="81"/>
      <c r="M58" s="81"/>
      <c r="N58" s="81"/>
      <c r="O58" s="81"/>
      <c r="P58" s="81"/>
      <c r="Q58" s="81"/>
      <c r="R58" s="81"/>
      <c r="S58" s="81"/>
    </row>
    <row r="59" spans="3:19" x14ac:dyDescent="0.3">
      <c r="C59" s="81"/>
      <c r="D59" s="81"/>
      <c r="E59" s="81"/>
      <c r="F59" s="81"/>
      <c r="G59" s="81"/>
      <c r="H59" s="81"/>
      <c r="I59" s="81"/>
      <c r="J59" s="81"/>
      <c r="K59" s="81"/>
      <c r="L59" s="81"/>
      <c r="M59" s="81"/>
      <c r="N59" s="81"/>
      <c r="O59" s="81"/>
      <c r="P59" s="81"/>
      <c r="Q59" s="81"/>
      <c r="R59" s="81"/>
      <c r="S59" s="81"/>
    </row>
    <row r="60" spans="3:19" x14ac:dyDescent="0.3">
      <c r="C60" s="81"/>
      <c r="D60" s="81"/>
      <c r="E60" s="81"/>
      <c r="F60" s="81"/>
      <c r="G60" s="81"/>
      <c r="H60" s="81"/>
      <c r="I60" s="81"/>
      <c r="J60" s="81"/>
      <c r="K60" s="81"/>
      <c r="L60" s="81"/>
      <c r="M60" s="81"/>
      <c r="N60" s="81"/>
      <c r="O60" s="81"/>
      <c r="P60" s="81"/>
      <c r="Q60" s="81"/>
      <c r="R60" s="81"/>
      <c r="S60" s="81"/>
    </row>
    <row r="61" spans="3:19" x14ac:dyDescent="0.3">
      <c r="C61" s="81"/>
      <c r="D61" s="81"/>
      <c r="E61" s="81"/>
      <c r="F61" s="81"/>
      <c r="G61" s="81"/>
      <c r="H61" s="81"/>
      <c r="I61" s="81"/>
      <c r="J61" s="81"/>
      <c r="K61" s="81"/>
      <c r="L61" s="81"/>
      <c r="M61" s="81"/>
      <c r="N61" s="81"/>
      <c r="O61" s="81"/>
      <c r="P61" s="81"/>
      <c r="Q61" s="81"/>
      <c r="R61" s="81"/>
      <c r="S61" s="81"/>
    </row>
    <row r="62" spans="3:19" x14ac:dyDescent="0.3">
      <c r="C62" s="81"/>
      <c r="D62" s="81"/>
      <c r="E62" s="81"/>
      <c r="F62" s="81"/>
      <c r="G62" s="81"/>
      <c r="H62" s="81"/>
      <c r="I62" s="81"/>
      <c r="J62" s="81"/>
      <c r="K62" s="81"/>
      <c r="L62" s="81"/>
      <c r="M62" s="81"/>
      <c r="N62" s="81"/>
      <c r="O62" s="81"/>
      <c r="P62" s="81"/>
      <c r="Q62" s="81"/>
      <c r="R62" s="81"/>
      <c r="S62" s="81"/>
    </row>
    <row r="63" spans="3:19" x14ac:dyDescent="0.3">
      <c r="C63" s="81"/>
      <c r="D63" s="81"/>
      <c r="E63" s="81"/>
      <c r="F63" s="81"/>
      <c r="G63" s="81"/>
      <c r="H63" s="81"/>
      <c r="I63" s="81"/>
      <c r="J63" s="81"/>
      <c r="K63" s="81"/>
      <c r="L63" s="81"/>
      <c r="M63" s="81"/>
      <c r="N63" s="81"/>
      <c r="O63" s="81"/>
      <c r="P63" s="81"/>
      <c r="Q63" s="81"/>
      <c r="R63" s="81"/>
      <c r="S63" s="81"/>
    </row>
    <row r="64" spans="3:19" x14ac:dyDescent="0.3">
      <c r="C64" s="81"/>
      <c r="D64" s="81"/>
      <c r="E64" s="81"/>
      <c r="F64" s="81"/>
      <c r="G64" s="81"/>
      <c r="H64" s="81"/>
      <c r="I64" s="81"/>
      <c r="J64" s="81"/>
      <c r="K64" s="81"/>
      <c r="L64" s="81"/>
      <c r="M64" s="81"/>
      <c r="N64" s="81"/>
      <c r="O64" s="81"/>
      <c r="P64" s="81"/>
      <c r="Q64" s="81"/>
      <c r="R64" s="81"/>
      <c r="S64" s="81"/>
    </row>
    <row r="65" spans="3:19" x14ac:dyDescent="0.3">
      <c r="C65" s="81"/>
      <c r="D65" s="81"/>
      <c r="E65" s="81"/>
      <c r="F65" s="81"/>
      <c r="G65" s="81"/>
      <c r="H65" s="81"/>
      <c r="I65" s="81"/>
      <c r="J65" s="81"/>
      <c r="K65" s="81"/>
      <c r="L65" s="81"/>
      <c r="M65" s="81"/>
      <c r="N65" s="81"/>
      <c r="O65" s="81"/>
      <c r="P65" s="81"/>
      <c r="Q65" s="81"/>
      <c r="R65" s="81"/>
      <c r="S65" s="81"/>
    </row>
    <row r="66" spans="3:19" x14ac:dyDescent="0.3">
      <c r="C66" s="81"/>
      <c r="D66" s="81"/>
      <c r="E66" s="81"/>
      <c r="F66" s="81"/>
      <c r="G66" s="81"/>
      <c r="H66" s="81"/>
      <c r="I66" s="81"/>
      <c r="J66" s="81"/>
      <c r="K66" s="81"/>
      <c r="L66" s="81"/>
      <c r="M66" s="81"/>
      <c r="N66" s="81"/>
      <c r="O66" s="81"/>
      <c r="P66" s="81"/>
      <c r="Q66" s="81"/>
      <c r="R66" s="81"/>
      <c r="S66" s="81"/>
    </row>
    <row r="67" spans="3:19" x14ac:dyDescent="0.3">
      <c r="C67" s="81"/>
      <c r="D67" s="81"/>
      <c r="E67" s="81"/>
      <c r="F67" s="81"/>
      <c r="G67" s="81"/>
      <c r="H67" s="81"/>
      <c r="I67" s="81"/>
      <c r="J67" s="81"/>
      <c r="K67" s="81"/>
      <c r="L67" s="81"/>
      <c r="M67" s="81"/>
      <c r="N67" s="81"/>
      <c r="O67" s="81"/>
      <c r="P67" s="81"/>
      <c r="Q67" s="81"/>
      <c r="R67" s="81"/>
      <c r="S67" s="81"/>
    </row>
    <row r="68" spans="3:19" x14ac:dyDescent="0.3">
      <c r="C68" s="81"/>
      <c r="D68" s="81"/>
      <c r="E68" s="81"/>
      <c r="F68" s="81"/>
      <c r="G68" s="81"/>
      <c r="H68" s="81"/>
      <c r="I68" s="81"/>
      <c r="J68" s="81"/>
      <c r="K68" s="81"/>
      <c r="L68" s="81"/>
      <c r="M68" s="81"/>
      <c r="N68" s="81"/>
      <c r="O68" s="81"/>
      <c r="P68" s="81"/>
      <c r="Q68" s="81"/>
      <c r="R68" s="81"/>
      <c r="S68" s="81"/>
    </row>
    <row r="69" spans="3:19" x14ac:dyDescent="0.3">
      <c r="C69" s="81"/>
      <c r="D69" s="81"/>
      <c r="E69" s="81"/>
      <c r="F69" s="81"/>
      <c r="G69" s="81"/>
      <c r="H69" s="81"/>
      <c r="I69" s="81"/>
      <c r="J69" s="81"/>
      <c r="K69" s="81"/>
      <c r="L69" s="81"/>
      <c r="M69" s="81"/>
      <c r="N69" s="81"/>
      <c r="O69" s="81"/>
      <c r="P69" s="81"/>
      <c r="Q69" s="81"/>
      <c r="R69" s="81"/>
      <c r="S69" s="81"/>
    </row>
    <row r="70" spans="3:19" x14ac:dyDescent="0.3">
      <c r="C70" s="81"/>
      <c r="D70" s="81"/>
      <c r="E70" s="81"/>
      <c r="F70" s="81"/>
      <c r="G70" s="81"/>
      <c r="H70" s="81"/>
      <c r="I70" s="81"/>
      <c r="J70" s="81"/>
      <c r="K70" s="81"/>
      <c r="L70" s="81"/>
      <c r="M70" s="81"/>
      <c r="N70" s="81"/>
      <c r="O70" s="81"/>
      <c r="P70" s="81"/>
      <c r="Q70" s="81"/>
      <c r="R70" s="81"/>
      <c r="S70" s="81"/>
    </row>
    <row r="71" spans="3:19" x14ac:dyDescent="0.3">
      <c r="C71" s="81"/>
      <c r="D71" s="81"/>
      <c r="E71" s="81"/>
      <c r="F71" s="81"/>
      <c r="G71" s="81"/>
      <c r="H71" s="81"/>
      <c r="I71" s="81"/>
      <c r="J71" s="81"/>
      <c r="K71" s="81"/>
      <c r="L71" s="81"/>
      <c r="M71" s="81"/>
      <c r="N71" s="81"/>
      <c r="O71" s="81"/>
      <c r="P71" s="81"/>
      <c r="Q71" s="81"/>
      <c r="R71" s="81"/>
      <c r="S71" s="81"/>
    </row>
    <row r="72" spans="3:19" x14ac:dyDescent="0.3">
      <c r="C72" s="81"/>
      <c r="D72" s="81"/>
      <c r="E72" s="81"/>
      <c r="F72" s="81"/>
      <c r="G72" s="81"/>
      <c r="H72" s="81"/>
      <c r="I72" s="81"/>
      <c r="J72" s="81"/>
      <c r="K72" s="81"/>
      <c r="L72" s="81"/>
      <c r="M72" s="81"/>
      <c r="N72" s="81"/>
      <c r="O72" s="81"/>
      <c r="P72" s="81"/>
      <c r="Q72" s="81"/>
      <c r="R72" s="81"/>
      <c r="S72" s="81"/>
    </row>
    <row r="73" spans="3:19" x14ac:dyDescent="0.3">
      <c r="C73" s="81"/>
      <c r="D73" s="81"/>
      <c r="E73" s="81"/>
      <c r="F73" s="81"/>
      <c r="G73" s="81"/>
      <c r="H73" s="81"/>
      <c r="I73" s="81"/>
      <c r="J73" s="81"/>
      <c r="K73" s="81"/>
      <c r="L73" s="81"/>
      <c r="M73" s="81"/>
      <c r="N73" s="81"/>
      <c r="O73" s="81"/>
      <c r="P73" s="81"/>
      <c r="Q73" s="81"/>
      <c r="R73" s="81"/>
      <c r="S73" s="81"/>
    </row>
    <row r="74" spans="3:19" x14ac:dyDescent="0.3">
      <c r="C74" s="81"/>
      <c r="D74" s="81"/>
      <c r="E74" s="81"/>
      <c r="F74" s="81"/>
      <c r="G74" s="81"/>
      <c r="H74" s="81"/>
      <c r="I74" s="81"/>
      <c r="J74" s="81"/>
      <c r="K74" s="81"/>
      <c r="L74" s="81"/>
      <c r="M74" s="81"/>
      <c r="N74" s="81"/>
      <c r="O74" s="81"/>
      <c r="P74" s="81"/>
      <c r="Q74" s="81"/>
      <c r="R74" s="81"/>
      <c r="S74" s="81"/>
    </row>
    <row r="75" spans="3:19" x14ac:dyDescent="0.3">
      <c r="C75" s="81"/>
      <c r="D75" s="81"/>
      <c r="E75" s="81"/>
      <c r="F75" s="81"/>
      <c r="G75" s="81"/>
      <c r="H75" s="81"/>
      <c r="I75" s="81"/>
      <c r="J75" s="81"/>
      <c r="K75" s="81"/>
      <c r="L75" s="81"/>
      <c r="M75" s="81"/>
      <c r="N75" s="81"/>
      <c r="O75" s="81"/>
      <c r="P75" s="81"/>
      <c r="Q75" s="81"/>
      <c r="R75" s="81"/>
      <c r="S75" s="81"/>
    </row>
    <row r="76" spans="3:19" x14ac:dyDescent="0.3">
      <c r="C76" s="81"/>
      <c r="D76" s="81"/>
      <c r="E76" s="81"/>
      <c r="F76" s="81"/>
      <c r="G76" s="81"/>
      <c r="H76" s="81"/>
      <c r="I76" s="81"/>
      <c r="J76" s="81"/>
      <c r="K76" s="81"/>
      <c r="L76" s="81"/>
      <c r="M76" s="81"/>
      <c r="N76" s="81"/>
      <c r="O76" s="81"/>
      <c r="P76" s="81"/>
      <c r="Q76" s="81"/>
      <c r="R76" s="81"/>
      <c r="S76" s="81"/>
    </row>
    <row r="77" spans="3:19" x14ac:dyDescent="0.3">
      <c r="C77" s="81"/>
      <c r="D77" s="81"/>
      <c r="E77" s="81"/>
      <c r="F77" s="81"/>
      <c r="G77" s="81"/>
      <c r="H77" s="81"/>
      <c r="I77" s="81"/>
      <c r="J77" s="81"/>
      <c r="K77" s="81"/>
      <c r="L77" s="81"/>
      <c r="M77" s="81"/>
      <c r="N77" s="81"/>
      <c r="O77" s="81"/>
      <c r="P77" s="81"/>
      <c r="Q77" s="81"/>
      <c r="R77" s="81"/>
      <c r="S77" s="81"/>
    </row>
    <row r="78" spans="3:19" x14ac:dyDescent="0.3">
      <c r="C78" s="81"/>
      <c r="D78" s="81"/>
      <c r="E78" s="81"/>
      <c r="F78" s="81"/>
      <c r="G78" s="81"/>
      <c r="H78" s="81"/>
      <c r="I78" s="81"/>
      <c r="J78" s="81"/>
      <c r="K78" s="81"/>
      <c r="L78" s="81"/>
      <c r="M78" s="81"/>
      <c r="N78" s="81"/>
      <c r="O78" s="81"/>
      <c r="P78" s="81"/>
      <c r="Q78" s="81"/>
      <c r="R78" s="81"/>
      <c r="S78" s="81"/>
    </row>
    <row r="79" spans="3:19" x14ac:dyDescent="0.3">
      <c r="C79" s="81"/>
      <c r="D79" s="81"/>
      <c r="E79" s="81"/>
      <c r="F79" s="81"/>
      <c r="G79" s="81"/>
      <c r="H79" s="81"/>
      <c r="I79" s="81"/>
      <c r="J79" s="81"/>
      <c r="K79" s="81"/>
      <c r="L79" s="81"/>
      <c r="M79" s="81"/>
      <c r="N79" s="81"/>
      <c r="O79" s="81"/>
      <c r="P79" s="81"/>
      <c r="Q79" s="81"/>
      <c r="R79" s="81"/>
      <c r="S79" s="81"/>
    </row>
    <row r="80" spans="3:19" x14ac:dyDescent="0.3">
      <c r="C80" s="81"/>
      <c r="D80" s="81"/>
      <c r="E80" s="81"/>
      <c r="F80" s="81"/>
      <c r="G80" s="81"/>
      <c r="H80" s="81"/>
      <c r="I80" s="81"/>
      <c r="J80" s="81"/>
      <c r="K80" s="81"/>
      <c r="L80" s="81"/>
      <c r="M80" s="81"/>
      <c r="N80" s="81"/>
      <c r="O80" s="81"/>
      <c r="P80" s="81"/>
      <c r="Q80" s="81"/>
      <c r="R80" s="81"/>
      <c r="S80" s="81"/>
    </row>
    <row r="81" spans="3:19" x14ac:dyDescent="0.3">
      <c r="C81" s="81"/>
      <c r="D81" s="81"/>
      <c r="E81" s="81"/>
      <c r="F81" s="81"/>
      <c r="G81" s="81"/>
      <c r="H81" s="81"/>
      <c r="I81" s="81"/>
      <c r="J81" s="81"/>
      <c r="K81" s="81"/>
      <c r="L81" s="81"/>
      <c r="M81" s="81"/>
      <c r="N81" s="81"/>
      <c r="O81" s="81"/>
      <c r="P81" s="81"/>
      <c r="Q81" s="81"/>
      <c r="R81" s="81"/>
      <c r="S81" s="81"/>
    </row>
    <row r="82" spans="3:19" x14ac:dyDescent="0.3">
      <c r="C82" s="81"/>
      <c r="D82" s="81"/>
      <c r="E82" s="81"/>
      <c r="F82" s="81"/>
      <c r="G82" s="81"/>
      <c r="H82" s="81"/>
      <c r="I82" s="81"/>
      <c r="J82" s="81"/>
      <c r="K82" s="81"/>
      <c r="L82" s="81"/>
      <c r="M82" s="81"/>
      <c r="N82" s="81"/>
      <c r="O82" s="81"/>
      <c r="P82" s="81"/>
      <c r="Q82" s="81"/>
      <c r="R82" s="81"/>
      <c r="S82" s="81"/>
    </row>
    <row r="83" spans="3:19" x14ac:dyDescent="0.3">
      <c r="C83" s="81"/>
      <c r="D83" s="81"/>
      <c r="E83" s="81"/>
      <c r="F83" s="81"/>
      <c r="G83" s="81"/>
      <c r="H83" s="81"/>
      <c r="I83" s="81"/>
      <c r="J83" s="81"/>
      <c r="K83" s="81"/>
      <c r="L83" s="81"/>
      <c r="M83" s="81"/>
      <c r="N83" s="81"/>
      <c r="O83" s="81"/>
      <c r="P83" s="81"/>
      <c r="Q83" s="81"/>
      <c r="R83" s="81"/>
      <c r="S83" s="81"/>
    </row>
    <row r="84" spans="3:19" x14ac:dyDescent="0.3">
      <c r="C84" s="81"/>
      <c r="D84" s="81"/>
      <c r="E84" s="81"/>
      <c r="F84" s="81"/>
      <c r="G84" s="81"/>
      <c r="H84" s="81"/>
      <c r="I84" s="81"/>
      <c r="J84" s="81"/>
      <c r="K84" s="81"/>
      <c r="L84" s="81"/>
      <c r="M84" s="81"/>
      <c r="N84" s="81"/>
      <c r="O84" s="81"/>
      <c r="P84" s="81"/>
      <c r="Q84" s="81"/>
      <c r="R84" s="81"/>
      <c r="S84" s="81"/>
    </row>
    <row r="85" spans="3:19" x14ac:dyDescent="0.3">
      <c r="C85" s="81"/>
      <c r="D85" s="81"/>
      <c r="E85" s="81"/>
      <c r="F85" s="81"/>
      <c r="G85" s="81"/>
      <c r="H85" s="81"/>
      <c r="I85" s="81"/>
      <c r="J85" s="81"/>
      <c r="K85" s="81"/>
      <c r="L85" s="81"/>
      <c r="M85" s="81"/>
      <c r="N85" s="81"/>
      <c r="O85" s="81"/>
      <c r="P85" s="81"/>
      <c r="Q85" s="81"/>
      <c r="R85" s="81"/>
      <c r="S85" s="81"/>
    </row>
    <row r="86" spans="3:19" x14ac:dyDescent="0.3">
      <c r="C86" s="81"/>
      <c r="D86" s="81"/>
      <c r="E86" s="81"/>
      <c r="F86" s="81"/>
      <c r="G86" s="81"/>
      <c r="H86" s="81"/>
      <c r="I86" s="81"/>
      <c r="J86" s="81"/>
      <c r="K86" s="81"/>
      <c r="L86" s="81"/>
      <c r="M86" s="81"/>
      <c r="N86" s="81"/>
      <c r="O86" s="81"/>
      <c r="P86" s="81"/>
      <c r="Q86" s="81"/>
      <c r="R86" s="81"/>
      <c r="S86" s="81"/>
    </row>
    <row r="87" spans="3:19" x14ac:dyDescent="0.3">
      <c r="C87" s="81"/>
      <c r="D87" s="81"/>
      <c r="E87" s="81"/>
      <c r="F87" s="81"/>
      <c r="G87" s="81"/>
      <c r="H87" s="81"/>
      <c r="I87" s="81"/>
      <c r="J87" s="81"/>
      <c r="K87" s="81"/>
      <c r="L87" s="81"/>
      <c r="M87" s="81"/>
      <c r="N87" s="81"/>
      <c r="O87" s="81"/>
      <c r="P87" s="81"/>
      <c r="Q87" s="81"/>
      <c r="R87" s="81"/>
      <c r="S87" s="81"/>
    </row>
    <row r="88" spans="3:19" x14ac:dyDescent="0.3">
      <c r="C88" s="81"/>
      <c r="D88" s="81"/>
      <c r="E88" s="81"/>
      <c r="F88" s="81"/>
      <c r="G88" s="81"/>
      <c r="H88" s="81"/>
      <c r="I88" s="81"/>
      <c r="J88" s="81"/>
      <c r="K88" s="81"/>
      <c r="L88" s="81"/>
      <c r="M88" s="81"/>
      <c r="N88" s="81"/>
      <c r="O88" s="81"/>
      <c r="P88" s="81"/>
      <c r="Q88" s="81"/>
      <c r="R88" s="81"/>
      <c r="S88" s="81"/>
    </row>
    <row r="89" spans="3:19" x14ac:dyDescent="0.3">
      <c r="C89" s="81"/>
      <c r="D89" s="81"/>
      <c r="E89" s="81"/>
      <c r="F89" s="81"/>
      <c r="G89" s="81"/>
      <c r="H89" s="81"/>
      <c r="I89" s="81"/>
      <c r="J89" s="81"/>
      <c r="K89" s="81"/>
      <c r="L89" s="81"/>
      <c r="M89" s="81"/>
      <c r="N89" s="81"/>
      <c r="O89" s="81"/>
      <c r="P89" s="81"/>
      <c r="Q89" s="81"/>
      <c r="R89" s="81"/>
      <c r="S89" s="81"/>
    </row>
    <row r="90" spans="3:19" x14ac:dyDescent="0.3">
      <c r="C90" s="81"/>
      <c r="D90" s="81"/>
      <c r="E90" s="81"/>
      <c r="F90" s="81"/>
      <c r="G90" s="81"/>
      <c r="H90" s="81"/>
      <c r="I90" s="81"/>
      <c r="J90" s="81"/>
      <c r="K90" s="81"/>
      <c r="L90" s="81"/>
      <c r="M90" s="81"/>
      <c r="N90" s="81"/>
      <c r="O90" s="81"/>
      <c r="P90" s="81"/>
      <c r="Q90" s="81"/>
      <c r="R90" s="81"/>
      <c r="S90" s="81"/>
    </row>
    <row r="91" spans="3:19" x14ac:dyDescent="0.3">
      <c r="C91" s="81"/>
      <c r="D91" s="81"/>
      <c r="E91" s="81"/>
      <c r="F91" s="81"/>
      <c r="G91" s="81"/>
      <c r="H91" s="81"/>
      <c r="I91" s="81"/>
      <c r="J91" s="81"/>
      <c r="K91" s="81"/>
      <c r="L91" s="81"/>
      <c r="M91" s="81"/>
      <c r="N91" s="81"/>
      <c r="O91" s="81"/>
      <c r="P91" s="81"/>
      <c r="Q91" s="81"/>
      <c r="R91" s="81"/>
      <c r="S91" s="81"/>
    </row>
    <row r="92" spans="3:19" x14ac:dyDescent="0.3">
      <c r="C92" s="81"/>
      <c r="D92" s="81"/>
      <c r="E92" s="81"/>
      <c r="F92" s="81"/>
      <c r="G92" s="81"/>
      <c r="H92" s="81"/>
      <c r="I92" s="81"/>
      <c r="J92" s="81"/>
      <c r="K92" s="81"/>
      <c r="L92" s="81"/>
      <c r="M92" s="81"/>
      <c r="N92" s="81"/>
      <c r="O92" s="81"/>
      <c r="P92" s="81"/>
      <c r="Q92" s="81"/>
      <c r="R92" s="81"/>
      <c r="S92" s="81"/>
    </row>
    <row r="93" spans="3:19" x14ac:dyDescent="0.3">
      <c r="C93" s="81"/>
      <c r="D93" s="81"/>
      <c r="E93" s="81"/>
      <c r="F93" s="81"/>
      <c r="G93" s="81"/>
      <c r="H93" s="81"/>
      <c r="I93" s="81"/>
      <c r="J93" s="81"/>
      <c r="K93" s="81"/>
      <c r="L93" s="81"/>
      <c r="M93" s="81"/>
      <c r="N93" s="81"/>
      <c r="O93" s="81"/>
      <c r="P93" s="81"/>
      <c r="Q93" s="81"/>
      <c r="R93" s="81"/>
      <c r="S93" s="81"/>
    </row>
    <row r="94" spans="3:19" x14ac:dyDescent="0.3">
      <c r="C94" s="81"/>
      <c r="D94" s="81"/>
      <c r="E94" s="81"/>
      <c r="F94" s="81"/>
      <c r="G94" s="81"/>
      <c r="H94" s="81"/>
      <c r="I94" s="81"/>
      <c r="J94" s="81"/>
      <c r="K94" s="81"/>
      <c r="L94" s="81"/>
      <c r="M94" s="81"/>
      <c r="N94" s="81"/>
      <c r="O94" s="81"/>
      <c r="P94" s="81"/>
      <c r="Q94" s="81"/>
      <c r="R94" s="81"/>
      <c r="S94" s="81"/>
    </row>
    <row r="95" spans="3:19" x14ac:dyDescent="0.3">
      <c r="C95" s="81"/>
      <c r="D95" s="81"/>
      <c r="E95" s="81"/>
      <c r="F95" s="81"/>
      <c r="G95" s="81"/>
      <c r="H95" s="81"/>
      <c r="I95" s="81"/>
      <c r="J95" s="81"/>
      <c r="K95" s="81"/>
      <c r="L95" s="81"/>
      <c r="M95" s="81"/>
      <c r="N95" s="81"/>
      <c r="O95" s="81"/>
      <c r="P95" s="81"/>
      <c r="Q95" s="81"/>
      <c r="R95" s="81"/>
      <c r="S95" s="81"/>
    </row>
    <row r="96" spans="3:19" x14ac:dyDescent="0.3">
      <c r="C96" s="81"/>
      <c r="D96" s="81"/>
      <c r="E96" s="81"/>
      <c r="F96" s="81"/>
      <c r="G96" s="81"/>
      <c r="H96" s="81"/>
      <c r="I96" s="81"/>
      <c r="J96" s="81"/>
      <c r="K96" s="81"/>
      <c r="L96" s="81"/>
      <c r="M96" s="81"/>
      <c r="N96" s="81"/>
      <c r="O96" s="81"/>
      <c r="P96" s="81"/>
      <c r="Q96" s="81"/>
      <c r="R96" s="81"/>
      <c r="S96" s="81"/>
    </row>
    <row r="97" spans="3:19" x14ac:dyDescent="0.3">
      <c r="C97" s="81"/>
      <c r="D97" s="81"/>
      <c r="E97" s="81"/>
      <c r="F97" s="81"/>
      <c r="G97" s="81"/>
      <c r="H97" s="81"/>
      <c r="I97" s="81"/>
      <c r="J97" s="81"/>
      <c r="K97" s="81"/>
      <c r="L97" s="81"/>
      <c r="M97" s="81"/>
      <c r="N97" s="81"/>
      <c r="O97" s="81"/>
      <c r="P97" s="81"/>
      <c r="Q97" s="81"/>
      <c r="R97" s="81"/>
      <c r="S97" s="81"/>
    </row>
    <row r="98" spans="3:19" x14ac:dyDescent="0.3">
      <c r="C98" s="81"/>
      <c r="D98" s="81"/>
      <c r="E98" s="81"/>
      <c r="F98" s="81"/>
      <c r="G98" s="81"/>
      <c r="H98" s="81"/>
      <c r="I98" s="81"/>
      <c r="J98" s="81"/>
      <c r="K98" s="81"/>
      <c r="L98" s="81"/>
      <c r="M98" s="81"/>
      <c r="N98" s="81"/>
      <c r="O98" s="81"/>
      <c r="P98" s="81"/>
      <c r="Q98" s="81"/>
      <c r="R98" s="81"/>
      <c r="S98" s="81"/>
    </row>
    <row r="99" spans="3:19" x14ac:dyDescent="0.3">
      <c r="C99" s="81"/>
      <c r="D99" s="81"/>
      <c r="E99" s="81"/>
      <c r="F99" s="81"/>
      <c r="G99" s="81"/>
      <c r="H99" s="81"/>
      <c r="I99" s="81"/>
      <c r="J99" s="81"/>
      <c r="K99" s="81"/>
      <c r="L99" s="81"/>
      <c r="M99" s="81"/>
      <c r="N99" s="81"/>
      <c r="O99" s="81"/>
      <c r="P99" s="81"/>
      <c r="Q99" s="81"/>
      <c r="R99" s="81"/>
      <c r="S99" s="81"/>
    </row>
  </sheetData>
  <mergeCells count="23">
    <mergeCell ref="C8:C9"/>
    <mergeCell ref="I8:M8"/>
    <mergeCell ref="J9:M9"/>
    <mergeCell ref="N8:R8"/>
    <mergeCell ref="D7:H7"/>
    <mergeCell ref="I7:M7"/>
    <mergeCell ref="N7:S7"/>
    <mergeCell ref="U9:X9"/>
    <mergeCell ref="Z9:AC9"/>
    <mergeCell ref="AE9:AH9"/>
    <mergeCell ref="D6:S6"/>
    <mergeCell ref="T6:AI6"/>
    <mergeCell ref="O9:R9"/>
    <mergeCell ref="S8:S10"/>
    <mergeCell ref="T7:X7"/>
    <mergeCell ref="Y7:AC7"/>
    <mergeCell ref="AD7:AI7"/>
    <mergeCell ref="T8:X8"/>
    <mergeCell ref="Y8:AC8"/>
    <mergeCell ref="AD8:AH8"/>
    <mergeCell ref="AI8:AI10"/>
    <mergeCell ref="D8:H8"/>
    <mergeCell ref="E9:H9"/>
  </mergeCells>
  <pageMargins left="0.7" right="0.7" top="0.75" bottom="0.75" header="0.3" footer="0.3"/>
  <pageSetup paperSize="9" scale="75"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5F56F2-BC24-44DB-9C5F-927997FCFA19}">
  <sheetPr>
    <tabColor rgb="FFB1D7CD"/>
    <pageSetUpPr fitToPage="1"/>
  </sheetPr>
  <dimension ref="B2:H19"/>
  <sheetViews>
    <sheetView showGridLines="0" zoomScaleNormal="100" workbookViewId="0">
      <selection activeCell="C11" sqref="C11:C17"/>
    </sheetView>
  </sheetViews>
  <sheetFormatPr baseColWidth="10" defaultColWidth="9.140625" defaultRowHeight="16.5" x14ac:dyDescent="0.3"/>
  <cols>
    <col min="1" max="1" width="5.7109375" style="4" customWidth="1"/>
    <col min="2" max="2" width="9.140625" style="4"/>
    <col min="3" max="8" width="30.7109375" style="4" customWidth="1"/>
    <col min="9" max="16384" width="9.140625" style="4"/>
  </cols>
  <sheetData>
    <row r="2" spans="2:8" x14ac:dyDescent="0.3">
      <c r="B2" s="60" t="s">
        <v>1426</v>
      </c>
    </row>
    <row r="3" spans="2:8" x14ac:dyDescent="0.3">
      <c r="B3" s="4" t="str">
        <f>Stichtag &amp; Einheit_Mio</f>
        <v>30.06.2024 - in Mio. €</v>
      </c>
    </row>
    <row r="5" spans="2:8" x14ac:dyDescent="0.3">
      <c r="C5" s="16" t="s">
        <v>136</v>
      </c>
      <c r="D5" s="16" t="s">
        <v>137</v>
      </c>
      <c r="E5" s="16" t="s">
        <v>138</v>
      </c>
      <c r="F5" s="16" t="s">
        <v>174</v>
      </c>
      <c r="G5" s="16" t="s">
        <v>175</v>
      </c>
      <c r="H5" s="16" t="s">
        <v>737</v>
      </c>
    </row>
    <row r="6" spans="2:8" ht="49.5" x14ac:dyDescent="0.3">
      <c r="C6" s="720" t="s">
        <v>1427</v>
      </c>
      <c r="D6" s="78" t="s">
        <v>1428</v>
      </c>
      <c r="E6" s="720" t="s">
        <v>800</v>
      </c>
      <c r="F6" s="729" t="s">
        <v>1429</v>
      </c>
      <c r="G6" s="721" t="s">
        <v>1430</v>
      </c>
      <c r="H6" s="710" t="s">
        <v>1431</v>
      </c>
    </row>
    <row r="7" spans="2:8" ht="18" customHeight="1" x14ac:dyDescent="0.3">
      <c r="B7" s="252" t="s">
        <v>418</v>
      </c>
      <c r="C7" s="1077" t="s">
        <v>1432</v>
      </c>
      <c r="D7" s="787" t="s">
        <v>1433</v>
      </c>
      <c r="E7" s="811">
        <v>0</v>
      </c>
      <c r="F7" s="812">
        <v>0</v>
      </c>
      <c r="G7" s="812">
        <v>0</v>
      </c>
      <c r="H7" s="826">
        <v>0</v>
      </c>
    </row>
    <row r="8" spans="2:8" ht="33" x14ac:dyDescent="0.3">
      <c r="B8" s="252" t="s">
        <v>508</v>
      </c>
      <c r="C8" s="1078"/>
      <c r="D8" s="783" t="s">
        <v>771</v>
      </c>
      <c r="E8" s="813">
        <v>0</v>
      </c>
      <c r="F8" s="814">
        <v>0</v>
      </c>
      <c r="G8" s="814">
        <v>0</v>
      </c>
      <c r="H8" s="827">
        <v>0</v>
      </c>
    </row>
    <row r="9" spans="2:8" ht="49.5" x14ac:dyDescent="0.3">
      <c r="B9" s="252" t="s">
        <v>764</v>
      </c>
      <c r="C9" s="1078"/>
      <c r="D9" s="784" t="s">
        <v>1434</v>
      </c>
      <c r="E9" s="815">
        <v>0</v>
      </c>
      <c r="F9" s="816">
        <v>0</v>
      </c>
      <c r="G9" s="816">
        <v>0</v>
      </c>
      <c r="H9" s="828">
        <v>0</v>
      </c>
    </row>
    <row r="10" spans="2:8" x14ac:dyDescent="0.3">
      <c r="B10" s="252" t="s">
        <v>766</v>
      </c>
      <c r="C10" s="1079"/>
      <c r="D10" s="788" t="s">
        <v>1435</v>
      </c>
      <c r="E10" s="817">
        <v>0</v>
      </c>
      <c r="F10" s="818">
        <v>0</v>
      </c>
      <c r="G10" s="818">
        <v>0</v>
      </c>
      <c r="H10" s="829">
        <v>0</v>
      </c>
    </row>
    <row r="11" spans="2:8" ht="18" customHeight="1" x14ac:dyDescent="0.3">
      <c r="B11" s="252" t="s">
        <v>768</v>
      </c>
      <c r="C11" s="1055" t="s">
        <v>1436</v>
      </c>
      <c r="D11" s="786" t="s">
        <v>1433</v>
      </c>
      <c r="E11" s="819">
        <v>447.07861424999999</v>
      </c>
      <c r="F11" s="820" t="s">
        <v>1437</v>
      </c>
      <c r="G11" s="820" t="s">
        <v>1437</v>
      </c>
      <c r="H11" s="830" t="s">
        <v>1438</v>
      </c>
    </row>
    <row r="12" spans="2:8" ht="49.5" x14ac:dyDescent="0.3">
      <c r="B12" s="252" t="s">
        <v>770</v>
      </c>
      <c r="C12" s="1055"/>
      <c r="D12" s="782" t="s">
        <v>771</v>
      </c>
      <c r="E12" s="815">
        <v>865.01430401000005</v>
      </c>
      <c r="F12" s="816" t="s">
        <v>1437</v>
      </c>
      <c r="G12" s="816" t="s">
        <v>1437</v>
      </c>
      <c r="H12" s="828" t="s">
        <v>1439</v>
      </c>
    </row>
    <row r="13" spans="2:8" ht="49.5" x14ac:dyDescent="0.3">
      <c r="B13" s="252" t="s">
        <v>772</v>
      </c>
      <c r="C13" s="1055"/>
      <c r="D13" s="784" t="s">
        <v>1434</v>
      </c>
      <c r="E13" s="815">
        <v>312.08501647000003</v>
      </c>
      <c r="F13" s="816" t="s">
        <v>1437</v>
      </c>
      <c r="G13" s="816">
        <v>0</v>
      </c>
      <c r="H13" s="828" t="s">
        <v>1440</v>
      </c>
    </row>
    <row r="14" spans="2:8" x14ac:dyDescent="0.3">
      <c r="B14" s="252" t="s">
        <v>774</v>
      </c>
      <c r="C14" s="1055"/>
      <c r="D14" s="781" t="s">
        <v>1441</v>
      </c>
      <c r="E14" s="815">
        <v>656.23525700999994</v>
      </c>
      <c r="F14" s="816" t="s">
        <v>1437</v>
      </c>
      <c r="G14" s="816">
        <v>0</v>
      </c>
      <c r="H14" s="828">
        <v>0</v>
      </c>
    </row>
    <row r="15" spans="2:8" ht="33" x14ac:dyDescent="0.3">
      <c r="B15" s="252" t="s">
        <v>776</v>
      </c>
      <c r="C15" s="1055"/>
      <c r="D15" s="784" t="s">
        <v>1377</v>
      </c>
      <c r="E15" s="815">
        <v>218.20383433000001</v>
      </c>
      <c r="F15" s="816" t="s">
        <v>1437</v>
      </c>
      <c r="G15" s="816">
        <v>0</v>
      </c>
      <c r="H15" s="828" t="s">
        <v>1440</v>
      </c>
    </row>
    <row r="16" spans="2:8" ht="33" x14ac:dyDescent="0.3">
      <c r="B16" s="252" t="s">
        <v>778</v>
      </c>
      <c r="C16" s="1055"/>
      <c r="D16" s="784" t="s">
        <v>1378</v>
      </c>
      <c r="E16" s="815">
        <v>0</v>
      </c>
      <c r="F16" s="816">
        <v>0</v>
      </c>
      <c r="G16" s="816">
        <v>0</v>
      </c>
      <c r="H16" s="828">
        <v>0</v>
      </c>
    </row>
    <row r="17" spans="2:8" x14ac:dyDescent="0.3">
      <c r="B17" s="252" t="s">
        <v>779</v>
      </c>
      <c r="C17" s="1055"/>
      <c r="D17" s="785" t="s">
        <v>1442</v>
      </c>
      <c r="E17" s="821">
        <v>9.4498977699999998</v>
      </c>
      <c r="F17" s="822" t="s">
        <v>1437</v>
      </c>
      <c r="G17" s="822">
        <v>0</v>
      </c>
      <c r="H17" s="822" t="s">
        <v>1438</v>
      </c>
    </row>
    <row r="18" spans="2:8" x14ac:dyDescent="0.3">
      <c r="B18" s="252"/>
      <c r="E18" s="823"/>
      <c r="F18" s="824"/>
      <c r="G18" s="824"/>
      <c r="H18" s="825"/>
    </row>
    <row r="19" spans="2:8" x14ac:dyDescent="0.3">
      <c r="B19" s="252"/>
      <c r="C19" s="699"/>
      <c r="D19" s="699"/>
      <c r="E19" s="61"/>
      <c r="F19" s="61"/>
      <c r="G19" s="61"/>
      <c r="H19" s="61"/>
    </row>
  </sheetData>
  <mergeCells count="2">
    <mergeCell ref="C7:C10"/>
    <mergeCell ref="C11:C17"/>
  </mergeCells>
  <phoneticPr fontId="7" type="noConversion"/>
  <pageMargins left="0.7" right="0.7" top="0.75" bottom="0.75" header="0.3" footer="0.3"/>
  <pageSetup paperSize="9" scale="7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Tabelle5">
    <tabColor rgb="FFB1D7CD"/>
    <pageSetUpPr fitToPage="1"/>
  </sheetPr>
  <dimension ref="B2:J54"/>
  <sheetViews>
    <sheetView showGridLines="0" zoomScaleNormal="100" workbookViewId="0">
      <selection activeCell="G18" sqref="G18"/>
    </sheetView>
  </sheetViews>
  <sheetFormatPr baseColWidth="10" defaultColWidth="9.140625" defaultRowHeight="16.5" x14ac:dyDescent="0.3"/>
  <cols>
    <col min="1" max="1" width="5.7109375" style="4" customWidth="1"/>
    <col min="2" max="2" width="8.42578125" style="4" customWidth="1"/>
    <col min="3" max="3" width="59.85546875" style="4" customWidth="1"/>
    <col min="4" max="4" width="20.42578125" style="4" customWidth="1"/>
    <col min="5" max="8" width="21.28515625" style="4" customWidth="1"/>
    <col min="9" max="16384" width="9.140625" style="4"/>
  </cols>
  <sheetData>
    <row r="2" spans="2:8" x14ac:dyDescent="0.3">
      <c r="B2" s="5" t="s">
        <v>173</v>
      </c>
    </row>
    <row r="3" spans="2:8" x14ac:dyDescent="0.3">
      <c r="B3" s="4" t="str">
        <f>Stichtag &amp; Einheit_Mio</f>
        <v>30.06.2024 - in Mio. €</v>
      </c>
    </row>
    <row r="5" spans="2:8" x14ac:dyDescent="0.3">
      <c r="B5" s="29"/>
      <c r="C5" s="30"/>
      <c r="D5" s="16" t="s">
        <v>136</v>
      </c>
      <c r="E5" s="16" t="s">
        <v>137</v>
      </c>
      <c r="F5" s="16" t="s">
        <v>138</v>
      </c>
      <c r="G5" s="16" t="s">
        <v>174</v>
      </c>
      <c r="H5" s="16" t="s">
        <v>175</v>
      </c>
    </row>
    <row r="6" spans="2:8" x14ac:dyDescent="0.3">
      <c r="B6" s="497"/>
      <c r="C6" s="497"/>
      <c r="D6" s="498" t="str">
        <f>Stichtag</f>
        <v>30.06.2024</v>
      </c>
      <c r="E6" s="498" t="s">
        <v>176</v>
      </c>
      <c r="F6" s="498">
        <f>Stichtag_VP</f>
        <v>45291</v>
      </c>
      <c r="G6" s="498" t="s">
        <v>176</v>
      </c>
      <c r="H6" s="498">
        <v>45107</v>
      </c>
    </row>
    <row r="7" spans="2:8" x14ac:dyDescent="0.3">
      <c r="B7" s="38"/>
      <c r="C7" s="39" t="s">
        <v>177</v>
      </c>
      <c r="D7" s="39"/>
      <c r="E7" s="39"/>
      <c r="F7" s="39"/>
      <c r="G7" s="39"/>
      <c r="H7" s="39"/>
    </row>
    <row r="8" spans="2:8" x14ac:dyDescent="0.3">
      <c r="B8" s="41">
        <v>1</v>
      </c>
      <c r="C8" s="42" t="s">
        <v>178</v>
      </c>
      <c r="D8" s="43">
        <v>1632</v>
      </c>
      <c r="E8" s="571"/>
      <c r="F8" s="43">
        <v>1433</v>
      </c>
      <c r="G8" s="571"/>
      <c r="H8" s="43">
        <v>1352</v>
      </c>
    </row>
    <row r="9" spans="2:8" x14ac:dyDescent="0.3">
      <c r="B9" s="21">
        <v>2</v>
      </c>
      <c r="C9" s="25" t="s">
        <v>179</v>
      </c>
      <c r="D9" s="22">
        <v>1783</v>
      </c>
      <c r="E9" s="74"/>
      <c r="F9" s="22">
        <v>1534</v>
      </c>
      <c r="G9" s="74"/>
      <c r="H9" s="22">
        <v>1453</v>
      </c>
    </row>
    <row r="10" spans="2:8" x14ac:dyDescent="0.3">
      <c r="B10" s="23">
        <v>3</v>
      </c>
      <c r="C10" s="26" t="s">
        <v>180</v>
      </c>
      <c r="D10" s="24">
        <v>2252</v>
      </c>
      <c r="E10" s="572"/>
      <c r="F10" s="24">
        <v>1652</v>
      </c>
      <c r="G10" s="572"/>
      <c r="H10" s="24">
        <v>1584</v>
      </c>
    </row>
    <row r="11" spans="2:8" x14ac:dyDescent="0.3">
      <c r="B11" s="40"/>
      <c r="C11" s="32" t="s">
        <v>181</v>
      </c>
      <c r="D11" s="32"/>
      <c r="E11" s="32"/>
      <c r="F11" s="32"/>
      <c r="G11" s="32"/>
      <c r="H11" s="32"/>
    </row>
    <row r="12" spans="2:8" x14ac:dyDescent="0.3">
      <c r="B12" s="338">
        <v>4</v>
      </c>
      <c r="C12" s="337" t="s">
        <v>182</v>
      </c>
      <c r="D12" s="514">
        <v>11922</v>
      </c>
      <c r="E12" s="573"/>
      <c r="F12" s="514">
        <v>9975</v>
      </c>
      <c r="G12" s="573"/>
      <c r="H12" s="514">
        <v>9391</v>
      </c>
    </row>
    <row r="13" spans="2:8" x14ac:dyDescent="0.3">
      <c r="B13" s="40"/>
      <c r="C13" s="32" t="s">
        <v>183</v>
      </c>
      <c r="D13" s="32"/>
      <c r="E13" s="32"/>
      <c r="F13" s="32"/>
      <c r="G13" s="32"/>
      <c r="H13" s="32"/>
    </row>
    <row r="14" spans="2:8" x14ac:dyDescent="0.3">
      <c r="B14" s="41">
        <v>5</v>
      </c>
      <c r="C14" s="42" t="s">
        <v>184</v>
      </c>
      <c r="D14" s="46">
        <v>0.13689999999999999</v>
      </c>
      <c r="E14" s="574"/>
      <c r="F14" s="46">
        <v>0.14360000000000001</v>
      </c>
      <c r="G14" s="574"/>
      <c r="H14" s="46">
        <v>0.14399999999999999</v>
      </c>
    </row>
    <row r="15" spans="2:8" x14ac:dyDescent="0.3">
      <c r="B15" s="21">
        <v>6</v>
      </c>
      <c r="C15" s="25" t="s">
        <v>185</v>
      </c>
      <c r="D15" s="47">
        <v>0.14949999999999999</v>
      </c>
      <c r="E15" s="575"/>
      <c r="F15" s="47">
        <v>0.15379999999999999</v>
      </c>
      <c r="G15" s="575"/>
      <c r="H15" s="47">
        <v>0.15479999999999999</v>
      </c>
    </row>
    <row r="16" spans="2:8" x14ac:dyDescent="0.3">
      <c r="B16" s="23">
        <v>7</v>
      </c>
      <c r="C16" s="26" t="s">
        <v>186</v>
      </c>
      <c r="D16" s="515">
        <v>0.18890000000000001</v>
      </c>
      <c r="E16" s="576"/>
      <c r="F16" s="515">
        <v>0.1656</v>
      </c>
      <c r="G16" s="576"/>
      <c r="H16" s="515">
        <v>0.16869999999999999</v>
      </c>
    </row>
    <row r="17" spans="2:8" x14ac:dyDescent="0.3">
      <c r="B17" s="40"/>
      <c r="C17" s="934" t="s">
        <v>187</v>
      </c>
      <c r="D17" s="934"/>
      <c r="E17" s="934"/>
      <c r="F17" s="934"/>
      <c r="G17" s="934"/>
      <c r="H17" s="934"/>
    </row>
    <row r="18" spans="2:8" ht="33" x14ac:dyDescent="0.3">
      <c r="B18" s="41" t="s">
        <v>188</v>
      </c>
      <c r="C18" s="48" t="s">
        <v>189</v>
      </c>
      <c r="D18" s="22">
        <v>0</v>
      </c>
      <c r="E18" s="574"/>
      <c r="F18" s="46">
        <v>0.01</v>
      </c>
      <c r="G18" s="574"/>
      <c r="H18" s="46">
        <v>0.01</v>
      </c>
    </row>
    <row r="19" spans="2:8" x14ac:dyDescent="0.3">
      <c r="B19" s="21" t="s">
        <v>190</v>
      </c>
      <c r="C19" s="49" t="s">
        <v>191</v>
      </c>
      <c r="D19" s="22">
        <v>0</v>
      </c>
      <c r="E19" s="575"/>
      <c r="F19" s="47">
        <v>5.5999999999999999E-3</v>
      </c>
      <c r="G19" s="575"/>
      <c r="H19" s="47">
        <v>5.5999999999999999E-3</v>
      </c>
    </row>
    <row r="20" spans="2:8" x14ac:dyDescent="0.3">
      <c r="B20" s="21" t="s">
        <v>192</v>
      </c>
      <c r="C20" s="49" t="s">
        <v>193</v>
      </c>
      <c r="D20" s="22">
        <v>0</v>
      </c>
      <c r="E20" s="575"/>
      <c r="F20" s="47">
        <v>7.4999999999999997E-3</v>
      </c>
      <c r="G20" s="575"/>
      <c r="H20" s="47">
        <v>7.4999999999999997E-3</v>
      </c>
    </row>
    <row r="21" spans="2:8" x14ac:dyDescent="0.3">
      <c r="B21" s="23" t="s">
        <v>194</v>
      </c>
      <c r="C21" s="418" t="s">
        <v>195</v>
      </c>
      <c r="D21" s="515">
        <v>0.08</v>
      </c>
      <c r="E21" s="576"/>
      <c r="F21" s="515">
        <v>0.09</v>
      </c>
      <c r="G21" s="576"/>
      <c r="H21" s="515">
        <v>0.09</v>
      </c>
    </row>
    <row r="22" spans="2:8" x14ac:dyDescent="0.3">
      <c r="B22" s="40"/>
      <c r="C22" s="934" t="s">
        <v>196</v>
      </c>
      <c r="D22" s="934"/>
      <c r="E22" s="934"/>
      <c r="F22" s="934"/>
      <c r="G22" s="934"/>
      <c r="H22" s="934"/>
    </row>
    <row r="23" spans="2:8" x14ac:dyDescent="0.3">
      <c r="B23" s="41">
        <v>8</v>
      </c>
      <c r="C23" s="42" t="s">
        <v>197</v>
      </c>
      <c r="D23" s="46">
        <v>2.5000000000000001E-2</v>
      </c>
      <c r="E23" s="574"/>
      <c r="F23" s="46">
        <v>2.5000000000000001E-2</v>
      </c>
      <c r="G23" s="574"/>
      <c r="H23" s="46">
        <v>2.5000000000000001E-2</v>
      </c>
    </row>
    <row r="24" spans="2:8" ht="33" x14ac:dyDescent="0.3">
      <c r="B24" s="21" t="s">
        <v>148</v>
      </c>
      <c r="C24" s="25" t="s">
        <v>198</v>
      </c>
      <c r="D24" s="22">
        <v>0</v>
      </c>
      <c r="E24" s="74"/>
      <c r="F24" s="22">
        <v>0</v>
      </c>
      <c r="G24" s="74"/>
      <c r="H24" s="22">
        <v>0</v>
      </c>
    </row>
    <row r="25" spans="2:8" x14ac:dyDescent="0.3">
      <c r="B25" s="21">
        <v>9</v>
      </c>
      <c r="C25" s="25" t="s">
        <v>199</v>
      </c>
      <c r="D25" s="47">
        <v>8.6999999999999994E-3</v>
      </c>
      <c r="E25" s="575"/>
      <c r="F25" s="47">
        <v>7.3000000000000001E-3</v>
      </c>
      <c r="G25" s="575"/>
      <c r="H25" s="47">
        <v>6.7999999999999996E-3</v>
      </c>
    </row>
    <row r="26" spans="2:8" x14ac:dyDescent="0.3">
      <c r="B26" s="21" t="s">
        <v>200</v>
      </c>
      <c r="C26" s="25" t="s">
        <v>201</v>
      </c>
      <c r="D26" s="47">
        <v>8.0000000000000004E-4</v>
      </c>
      <c r="E26" s="575"/>
      <c r="F26" s="47">
        <v>1.6999999999999999E-3</v>
      </c>
      <c r="G26" s="575"/>
      <c r="H26" s="695">
        <v>1.5E-3</v>
      </c>
    </row>
    <row r="27" spans="2:8" x14ac:dyDescent="0.3">
      <c r="B27" s="21">
        <v>10</v>
      </c>
      <c r="C27" s="25" t="s">
        <v>202</v>
      </c>
      <c r="D27" s="22">
        <v>0</v>
      </c>
      <c r="E27" s="74"/>
      <c r="F27" s="22">
        <v>0</v>
      </c>
      <c r="G27" s="74"/>
      <c r="H27" s="22">
        <v>0</v>
      </c>
    </row>
    <row r="28" spans="2:8" x14ac:dyDescent="0.3">
      <c r="B28" s="21" t="s">
        <v>203</v>
      </c>
      <c r="C28" s="51" t="s">
        <v>204</v>
      </c>
      <c r="D28" s="22">
        <v>0</v>
      </c>
      <c r="E28" s="575"/>
      <c r="F28" s="22">
        <v>0</v>
      </c>
      <c r="G28" s="575"/>
      <c r="H28" s="22">
        <v>0</v>
      </c>
    </row>
    <row r="29" spans="2:8" x14ac:dyDescent="0.3">
      <c r="B29" s="21">
        <v>11</v>
      </c>
      <c r="C29" s="25" t="s">
        <v>205</v>
      </c>
      <c r="D29" s="47">
        <v>3.4500000000000003E-2</v>
      </c>
      <c r="E29" s="575"/>
      <c r="F29" s="47">
        <v>3.4000000000000002E-2</v>
      </c>
      <c r="G29" s="575"/>
      <c r="H29" s="47">
        <v>3.3300000000000003E-2</v>
      </c>
    </row>
    <row r="30" spans="2:8" x14ac:dyDescent="0.3">
      <c r="B30" s="21" t="s">
        <v>206</v>
      </c>
      <c r="C30" s="25" t="s">
        <v>207</v>
      </c>
      <c r="D30" s="52">
        <v>0.1145</v>
      </c>
      <c r="E30" s="575"/>
      <c r="F30" s="52">
        <v>0.124</v>
      </c>
      <c r="G30" s="575"/>
      <c r="H30" s="52">
        <v>0.12330000000000001</v>
      </c>
    </row>
    <row r="31" spans="2:8" ht="33" x14ac:dyDescent="0.3">
      <c r="B31" s="23">
        <v>12</v>
      </c>
      <c r="C31" s="26" t="s">
        <v>208</v>
      </c>
      <c r="D31" s="516">
        <v>8.9499999999999996E-2</v>
      </c>
      <c r="E31" s="576"/>
      <c r="F31" s="516">
        <v>7.5600000000000001E-2</v>
      </c>
      <c r="G31" s="576"/>
      <c r="H31" s="516">
        <v>7.8700000000000006E-2</v>
      </c>
    </row>
    <row r="32" spans="2:8" x14ac:dyDescent="0.3">
      <c r="B32" s="37"/>
      <c r="C32" s="31" t="s">
        <v>209</v>
      </c>
      <c r="D32" s="31"/>
      <c r="E32" s="31"/>
      <c r="F32" s="31"/>
      <c r="G32" s="31"/>
      <c r="H32" s="31"/>
    </row>
    <row r="33" spans="2:8" x14ac:dyDescent="0.3">
      <c r="B33" s="41">
        <v>13</v>
      </c>
      <c r="C33" s="53" t="s">
        <v>210</v>
      </c>
      <c r="D33" s="43">
        <v>35354</v>
      </c>
      <c r="E33" s="577"/>
      <c r="F33" s="54">
        <v>27797</v>
      </c>
      <c r="G33" s="577"/>
      <c r="H33" s="43">
        <v>27431</v>
      </c>
    </row>
    <row r="34" spans="2:8" x14ac:dyDescent="0.3">
      <c r="B34" s="23">
        <v>14</v>
      </c>
      <c r="C34" s="517" t="s">
        <v>211</v>
      </c>
      <c r="D34" s="515">
        <v>5.04E-2</v>
      </c>
      <c r="E34" s="576"/>
      <c r="F34" s="515">
        <v>5.5199999999999999E-2</v>
      </c>
      <c r="G34" s="576"/>
      <c r="H34" s="515">
        <v>5.2999999999999999E-2</v>
      </c>
    </row>
    <row r="35" spans="2:8" x14ac:dyDescent="0.3">
      <c r="B35" s="37"/>
      <c r="C35" s="934" t="s">
        <v>212</v>
      </c>
      <c r="D35" s="934"/>
      <c r="E35" s="934"/>
      <c r="F35" s="934"/>
      <c r="G35" s="934"/>
      <c r="H35" s="934"/>
    </row>
    <row r="36" spans="2:8" s="35" customFormat="1" ht="33" x14ac:dyDescent="0.3">
      <c r="B36" s="41" t="s">
        <v>213</v>
      </c>
      <c r="C36" s="48" t="s">
        <v>214</v>
      </c>
      <c r="D36" s="43">
        <v>0</v>
      </c>
      <c r="E36" s="571"/>
      <c r="F36" s="43">
        <v>0</v>
      </c>
      <c r="G36" s="571"/>
      <c r="H36" s="43">
        <v>0</v>
      </c>
    </row>
    <row r="37" spans="2:8" s="35" customFormat="1" x14ac:dyDescent="0.3">
      <c r="B37" s="21" t="s">
        <v>215</v>
      </c>
      <c r="C37" s="49" t="s">
        <v>191</v>
      </c>
      <c r="D37" s="22">
        <v>0</v>
      </c>
      <c r="E37" s="74"/>
      <c r="F37" s="22">
        <v>0</v>
      </c>
      <c r="G37" s="74"/>
      <c r="H37" s="22">
        <v>0</v>
      </c>
    </row>
    <row r="38" spans="2:8" s="35" customFormat="1" x14ac:dyDescent="0.3">
      <c r="B38" s="23" t="s">
        <v>216</v>
      </c>
      <c r="C38" s="418" t="s">
        <v>217</v>
      </c>
      <c r="D38" s="515">
        <v>0.03</v>
      </c>
      <c r="E38" s="572"/>
      <c r="F38" s="515">
        <v>0.03</v>
      </c>
      <c r="G38" s="572"/>
      <c r="H38" s="515">
        <v>0.03</v>
      </c>
    </row>
    <row r="39" spans="2:8" s="35" customFormat="1" x14ac:dyDescent="0.3">
      <c r="B39" s="37"/>
      <c r="C39" s="934" t="s">
        <v>218</v>
      </c>
      <c r="D39" s="934"/>
      <c r="E39" s="934"/>
      <c r="F39" s="934"/>
      <c r="G39" s="934"/>
      <c r="H39" s="934"/>
    </row>
    <row r="40" spans="2:8" s="35" customFormat="1" x14ac:dyDescent="0.3">
      <c r="B40" s="41" t="s">
        <v>219</v>
      </c>
      <c r="C40" s="48" t="s">
        <v>220</v>
      </c>
      <c r="D40" s="43">
        <v>0</v>
      </c>
      <c r="E40" s="571"/>
      <c r="F40" s="43">
        <v>0</v>
      </c>
      <c r="G40" s="571"/>
      <c r="H40" s="43">
        <v>0</v>
      </c>
    </row>
    <row r="41" spans="2:8" s="35" customFormat="1" x14ac:dyDescent="0.3">
      <c r="B41" s="23" t="s">
        <v>221</v>
      </c>
      <c r="C41" s="418" t="s">
        <v>222</v>
      </c>
      <c r="D41" s="515">
        <v>0.03</v>
      </c>
      <c r="E41" s="576"/>
      <c r="F41" s="515">
        <v>0.03</v>
      </c>
      <c r="G41" s="572"/>
      <c r="H41" s="515">
        <v>0.03</v>
      </c>
    </row>
    <row r="42" spans="2:8" x14ac:dyDescent="0.3">
      <c r="B42" s="578"/>
      <c r="C42" s="579" t="s">
        <v>223</v>
      </c>
      <c r="D42" s="579"/>
      <c r="E42" s="579"/>
      <c r="F42" s="579"/>
      <c r="G42" s="579"/>
      <c r="H42" s="579"/>
    </row>
    <row r="43" spans="2:8" ht="33" x14ac:dyDescent="0.3">
      <c r="B43" s="21">
        <v>15</v>
      </c>
      <c r="C43" s="580" t="s">
        <v>224</v>
      </c>
      <c r="D43" s="225">
        <v>4371</v>
      </c>
      <c r="E43" s="233"/>
      <c r="F43" s="208">
        <v>3497</v>
      </c>
      <c r="G43" s="233"/>
      <c r="H43" s="225">
        <v>2640</v>
      </c>
    </row>
    <row r="44" spans="2:8" x14ac:dyDescent="0.3">
      <c r="B44" s="21" t="s">
        <v>225</v>
      </c>
      <c r="C44" s="56" t="s">
        <v>226</v>
      </c>
      <c r="D44" s="209">
        <v>3187</v>
      </c>
      <c r="E44" s="583"/>
      <c r="F44" s="209">
        <v>2823</v>
      </c>
      <c r="G44" s="583"/>
      <c r="H44" s="209">
        <v>2958</v>
      </c>
    </row>
    <row r="45" spans="2:8" x14ac:dyDescent="0.3">
      <c r="B45" s="21" t="s">
        <v>227</v>
      </c>
      <c r="C45" s="56" t="s">
        <v>228</v>
      </c>
      <c r="D45" s="208">
        <v>659</v>
      </c>
      <c r="E45" s="233"/>
      <c r="F45" s="208">
        <v>1009</v>
      </c>
      <c r="G45" s="233"/>
      <c r="H45" s="208">
        <v>1584</v>
      </c>
    </row>
    <row r="46" spans="2:8" x14ac:dyDescent="0.3">
      <c r="B46" s="21">
        <v>16</v>
      </c>
      <c r="C46" s="57" t="s">
        <v>229</v>
      </c>
      <c r="D46" s="22">
        <v>2528</v>
      </c>
      <c r="E46" s="74"/>
      <c r="F46" s="22">
        <v>1814</v>
      </c>
      <c r="G46" s="74"/>
      <c r="H46" s="22">
        <v>1465</v>
      </c>
    </row>
    <row r="47" spans="2:8" x14ac:dyDescent="0.3">
      <c r="B47" s="23">
        <v>17</v>
      </c>
      <c r="C47" s="518" t="s">
        <v>230</v>
      </c>
      <c r="D47" s="515">
        <v>1.7397</v>
      </c>
      <c r="E47" s="576"/>
      <c r="F47" s="515">
        <v>2.0417999999999998</v>
      </c>
      <c r="G47" s="576"/>
      <c r="H47" s="515">
        <v>1.9193</v>
      </c>
    </row>
    <row r="48" spans="2:8" x14ac:dyDescent="0.3">
      <c r="B48" s="37"/>
      <c r="C48" s="31" t="s">
        <v>36</v>
      </c>
      <c r="D48" s="31"/>
      <c r="E48" s="31"/>
      <c r="F48" s="31"/>
      <c r="G48" s="31"/>
      <c r="H48" s="31"/>
    </row>
    <row r="49" spans="2:10" x14ac:dyDescent="0.3">
      <c r="B49" s="41">
        <v>18</v>
      </c>
      <c r="C49" s="53" t="s">
        <v>231</v>
      </c>
      <c r="D49" s="43">
        <v>24582</v>
      </c>
      <c r="E49" s="571"/>
      <c r="F49" s="43">
        <v>17658.8723112402</v>
      </c>
      <c r="G49" s="571"/>
      <c r="H49" s="43">
        <v>14713.623339779042</v>
      </c>
    </row>
    <row r="50" spans="2:10" x14ac:dyDescent="0.3">
      <c r="B50" s="21">
        <v>19</v>
      </c>
      <c r="C50" s="59" t="s">
        <v>232</v>
      </c>
      <c r="D50" s="22">
        <v>20870</v>
      </c>
      <c r="E50" s="74"/>
      <c r="F50" s="22">
        <v>15482.155627862599</v>
      </c>
      <c r="G50" s="74"/>
      <c r="H50" s="22">
        <v>17236.917816044741</v>
      </c>
    </row>
    <row r="51" spans="2:10" x14ac:dyDescent="0.3">
      <c r="B51" s="44">
        <v>20</v>
      </c>
      <c r="C51" s="58" t="s">
        <v>233</v>
      </c>
      <c r="D51" s="584">
        <v>1.1778</v>
      </c>
      <c r="E51" s="585"/>
      <c r="F51" s="584">
        <v>1.1406000000000001</v>
      </c>
      <c r="G51" s="585"/>
      <c r="H51" s="584">
        <v>1.1714937522862805</v>
      </c>
    </row>
    <row r="53" spans="2:10" x14ac:dyDescent="0.3">
      <c r="C53" s="36"/>
    </row>
    <row r="54" spans="2:10" ht="16.5" customHeight="1" x14ac:dyDescent="0.3">
      <c r="B54" s="935" t="s">
        <v>234</v>
      </c>
      <c r="C54" s="935"/>
      <c r="D54" s="935"/>
      <c r="E54" s="935"/>
      <c r="F54" s="935"/>
      <c r="G54" s="935"/>
      <c r="H54" s="935"/>
      <c r="I54" s="294"/>
      <c r="J54" s="294"/>
    </row>
  </sheetData>
  <mergeCells count="5">
    <mergeCell ref="C35:H35"/>
    <mergeCell ref="C17:H17"/>
    <mergeCell ref="C22:H22"/>
    <mergeCell ref="C39:H39"/>
    <mergeCell ref="B54:H54"/>
  </mergeCells>
  <pageMargins left="0.70866141732283472" right="0.70866141732283472" top="0.74803149606299213" bottom="0.74803149606299213" header="0.31496062992125984" footer="0.31496062992125984"/>
  <pageSetup paperSize="9" scale="50" orientation="portrait"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8">
    <tabColor rgb="FFB1D7CD"/>
    <pageSetUpPr fitToPage="1"/>
  </sheetPr>
  <dimension ref="A2:J125"/>
  <sheetViews>
    <sheetView showGridLines="0" zoomScaleNormal="100" workbookViewId="0">
      <selection activeCell="G14" sqref="G14"/>
    </sheetView>
  </sheetViews>
  <sheetFormatPr baseColWidth="10" defaultColWidth="9.140625" defaultRowHeight="16.5" x14ac:dyDescent="0.3"/>
  <cols>
    <col min="1" max="1" width="5.7109375" style="4" customWidth="1"/>
    <col min="2" max="2" width="9.140625" style="14"/>
    <col min="3" max="3" width="64.85546875" style="4" customWidth="1"/>
    <col min="4" max="4" width="35.42578125" style="83" customWidth="1"/>
    <col min="5" max="5" width="31" style="4" customWidth="1"/>
    <col min="6" max="16384" width="9.140625" style="4"/>
  </cols>
  <sheetData>
    <row r="2" spans="2:10" x14ac:dyDescent="0.3">
      <c r="B2" s="82" t="s">
        <v>235</v>
      </c>
    </row>
    <row r="3" spans="2:10" x14ac:dyDescent="0.3">
      <c r="B3" s="4" t="str">
        <f>Stichtag &amp; Einheit_Mio</f>
        <v>30.06.2024 - in Mio. €</v>
      </c>
    </row>
    <row r="4" spans="2:10" x14ac:dyDescent="0.3">
      <c r="B4" s="84"/>
    </row>
    <row r="5" spans="2:10" x14ac:dyDescent="0.3">
      <c r="D5" s="89" t="s">
        <v>236</v>
      </c>
      <c r="E5" s="17" t="s">
        <v>237</v>
      </c>
    </row>
    <row r="6" spans="2:10" ht="66" x14ac:dyDescent="0.3">
      <c r="B6" s="187"/>
      <c r="C6" s="499"/>
      <c r="D6" s="500" t="s">
        <v>238</v>
      </c>
      <c r="E6" s="501" t="s">
        <v>239</v>
      </c>
    </row>
    <row r="7" spans="2:10" x14ac:dyDescent="0.3">
      <c r="B7" s="938" t="s">
        <v>240</v>
      </c>
      <c r="C7" s="938"/>
      <c r="D7" s="938"/>
      <c r="E7" s="938"/>
    </row>
    <row r="8" spans="2:10" x14ac:dyDescent="0.3">
      <c r="B8" s="65">
        <v>1</v>
      </c>
      <c r="C8" s="90" t="s">
        <v>241</v>
      </c>
      <c r="D8" s="91">
        <v>640</v>
      </c>
      <c r="E8" s="92"/>
    </row>
    <row r="9" spans="2:10" x14ac:dyDescent="0.3">
      <c r="B9" s="66"/>
      <c r="C9" s="93" t="s">
        <v>242</v>
      </c>
      <c r="D9" s="94">
        <v>100</v>
      </c>
      <c r="E9" s="22" t="s">
        <v>243</v>
      </c>
    </row>
    <row r="10" spans="2:10" x14ac:dyDescent="0.3">
      <c r="B10" s="66"/>
      <c r="C10" s="93" t="s">
        <v>244</v>
      </c>
      <c r="D10" s="22">
        <v>540</v>
      </c>
      <c r="E10" s="22" t="s">
        <v>245</v>
      </c>
    </row>
    <row r="11" spans="2:10" x14ac:dyDescent="0.3">
      <c r="B11" s="66">
        <v>2</v>
      </c>
      <c r="C11" s="95" t="s">
        <v>246</v>
      </c>
      <c r="D11" s="94">
        <v>981</v>
      </c>
      <c r="E11" s="96" t="s">
        <v>247</v>
      </c>
    </row>
    <row r="12" spans="2:10" x14ac:dyDescent="0.3">
      <c r="B12" s="66">
        <v>3</v>
      </c>
      <c r="C12" s="95" t="s">
        <v>248</v>
      </c>
      <c r="D12" s="94">
        <v>0</v>
      </c>
      <c r="E12" s="96"/>
      <c r="J12" s="9"/>
    </row>
    <row r="13" spans="2:10" x14ac:dyDescent="0.3">
      <c r="B13" s="66" t="s">
        <v>249</v>
      </c>
      <c r="C13" s="95" t="s">
        <v>250</v>
      </c>
      <c r="D13" s="94">
        <v>17</v>
      </c>
      <c r="E13" s="96" t="s">
        <v>251</v>
      </c>
    </row>
    <row r="14" spans="2:10" ht="33" x14ac:dyDescent="0.3">
      <c r="B14" s="66">
        <v>4</v>
      </c>
      <c r="C14" s="107" t="s">
        <v>252</v>
      </c>
      <c r="D14" s="22">
        <v>0</v>
      </c>
      <c r="E14" s="22"/>
    </row>
    <row r="15" spans="2:10" x14ac:dyDescent="0.3">
      <c r="B15" s="66">
        <v>5</v>
      </c>
      <c r="C15" s="107" t="s">
        <v>253</v>
      </c>
      <c r="D15" s="22">
        <v>0</v>
      </c>
      <c r="E15" s="22"/>
      <c r="J15" s="35"/>
    </row>
    <row r="16" spans="2:10" ht="33" x14ac:dyDescent="0.3">
      <c r="B16" s="66" t="s">
        <v>254</v>
      </c>
      <c r="C16" s="107" t="s">
        <v>255</v>
      </c>
      <c r="D16" s="22">
        <v>36</v>
      </c>
      <c r="E16" s="22" t="s">
        <v>256</v>
      </c>
    </row>
    <row r="17" spans="2:5" x14ac:dyDescent="0.3">
      <c r="B17" s="434">
        <v>6</v>
      </c>
      <c r="C17" s="502" t="s">
        <v>257</v>
      </c>
      <c r="D17" s="503">
        <v>1674</v>
      </c>
      <c r="E17" s="504"/>
    </row>
    <row r="18" spans="2:5" x14ac:dyDescent="0.3">
      <c r="B18" s="936" t="s">
        <v>258</v>
      </c>
      <c r="C18" s="936"/>
      <c r="D18" s="936"/>
      <c r="E18" s="936"/>
    </row>
    <row r="19" spans="2:5" x14ac:dyDescent="0.3">
      <c r="B19" s="65">
        <v>7</v>
      </c>
      <c r="C19" s="107" t="s">
        <v>259</v>
      </c>
      <c r="D19" s="91">
        <v>0</v>
      </c>
      <c r="E19" s="92" t="s">
        <v>260</v>
      </c>
    </row>
    <row r="20" spans="2:5" ht="33" x14ac:dyDescent="0.3">
      <c r="B20" s="66">
        <v>8</v>
      </c>
      <c r="C20" s="107" t="s">
        <v>261</v>
      </c>
      <c r="D20" s="94">
        <v>-10</v>
      </c>
      <c r="E20" s="96" t="s">
        <v>262</v>
      </c>
    </row>
    <row r="21" spans="2:5" x14ac:dyDescent="0.3">
      <c r="B21" s="99">
        <v>9</v>
      </c>
      <c r="C21" s="107" t="s">
        <v>263</v>
      </c>
      <c r="D21" s="22"/>
      <c r="E21" s="22"/>
    </row>
    <row r="22" spans="2:5" ht="66" x14ac:dyDescent="0.3">
      <c r="B22" s="66">
        <v>10</v>
      </c>
      <c r="C22" s="107" t="s">
        <v>264</v>
      </c>
      <c r="D22" s="22">
        <v>0</v>
      </c>
      <c r="E22" s="22"/>
    </row>
    <row r="23" spans="2:5" ht="36.75" customHeight="1" x14ac:dyDescent="0.3">
      <c r="B23" s="66">
        <v>11</v>
      </c>
      <c r="C23" s="107" t="s">
        <v>265</v>
      </c>
      <c r="D23" s="94">
        <v>0</v>
      </c>
      <c r="E23" s="96"/>
    </row>
    <row r="24" spans="2:5" x14ac:dyDescent="0.3">
      <c r="B24" s="66">
        <v>12</v>
      </c>
      <c r="C24" s="107" t="s">
        <v>266</v>
      </c>
      <c r="D24" s="94">
        <v>-5</v>
      </c>
      <c r="E24" s="51"/>
    </row>
    <row r="25" spans="2:5" ht="24" customHeight="1" x14ac:dyDescent="0.3">
      <c r="B25" s="66">
        <v>13</v>
      </c>
      <c r="C25" s="107" t="s">
        <v>267</v>
      </c>
      <c r="D25" s="22">
        <v>0</v>
      </c>
      <c r="E25" s="22"/>
    </row>
    <row r="26" spans="2:5" ht="33" x14ac:dyDescent="0.3">
      <c r="B26" s="66">
        <v>14</v>
      </c>
      <c r="C26" s="107" t="s">
        <v>268</v>
      </c>
      <c r="D26" s="94">
        <v>0</v>
      </c>
      <c r="E26" s="96"/>
    </row>
    <row r="27" spans="2:5" x14ac:dyDescent="0.3">
      <c r="B27" s="66">
        <v>15</v>
      </c>
      <c r="C27" s="107" t="s">
        <v>269</v>
      </c>
      <c r="D27" s="22">
        <v>0</v>
      </c>
      <c r="E27" s="22"/>
    </row>
    <row r="28" spans="2:5" ht="33" x14ac:dyDescent="0.3">
      <c r="B28" s="66">
        <v>16</v>
      </c>
      <c r="C28" s="107" t="s">
        <v>270</v>
      </c>
      <c r="D28" s="94">
        <v>0</v>
      </c>
      <c r="E28" s="96"/>
    </row>
    <row r="29" spans="2:5" ht="66" x14ac:dyDescent="0.3">
      <c r="B29" s="66">
        <v>17</v>
      </c>
      <c r="C29" s="107" t="s">
        <v>271</v>
      </c>
      <c r="D29" s="22">
        <v>0</v>
      </c>
      <c r="E29" s="22"/>
    </row>
    <row r="30" spans="2:5" ht="66" x14ac:dyDescent="0.3">
      <c r="B30" s="66">
        <v>18</v>
      </c>
      <c r="C30" s="107" t="s">
        <v>272</v>
      </c>
      <c r="D30" s="94">
        <v>0</v>
      </c>
      <c r="E30" s="51"/>
    </row>
    <row r="31" spans="2:5" ht="66" x14ac:dyDescent="0.3">
      <c r="B31" s="66">
        <v>19</v>
      </c>
      <c r="C31" s="107" t="s">
        <v>273</v>
      </c>
      <c r="D31" s="22">
        <v>0</v>
      </c>
      <c r="E31" s="22"/>
    </row>
    <row r="32" spans="2:5" x14ac:dyDescent="0.3">
      <c r="B32" s="99">
        <v>20</v>
      </c>
      <c r="C32" s="107" t="s">
        <v>263</v>
      </c>
      <c r="D32" s="22"/>
      <c r="E32" s="22"/>
    </row>
    <row r="33" spans="2:10" ht="49.5" x14ac:dyDescent="0.3">
      <c r="B33" s="66" t="s">
        <v>274</v>
      </c>
      <c r="C33" s="107" t="s">
        <v>275</v>
      </c>
      <c r="D33" s="22">
        <v>-17</v>
      </c>
      <c r="E33" s="22"/>
    </row>
    <row r="34" spans="2:10" ht="33" x14ac:dyDescent="0.3">
      <c r="B34" s="66" t="s">
        <v>276</v>
      </c>
      <c r="C34" s="108" t="s">
        <v>277</v>
      </c>
      <c r="D34" s="22">
        <v>0</v>
      </c>
      <c r="E34" s="22"/>
    </row>
    <row r="35" spans="2:10" x14ac:dyDescent="0.3">
      <c r="B35" s="66" t="s">
        <v>278</v>
      </c>
      <c r="C35" s="108" t="s">
        <v>279</v>
      </c>
      <c r="D35" s="22">
        <v>-17</v>
      </c>
      <c r="E35" s="22"/>
    </row>
    <row r="36" spans="2:10" x14ac:dyDescent="0.3">
      <c r="B36" s="66" t="s">
        <v>280</v>
      </c>
      <c r="C36" s="108" t="s">
        <v>281</v>
      </c>
      <c r="D36" s="22">
        <v>0</v>
      </c>
      <c r="E36" s="22"/>
    </row>
    <row r="37" spans="2:10" ht="51" customHeight="1" x14ac:dyDescent="0.3">
      <c r="B37" s="66">
        <v>21</v>
      </c>
      <c r="C37" s="107" t="s">
        <v>282</v>
      </c>
      <c r="D37" s="22">
        <v>0</v>
      </c>
      <c r="E37" s="22"/>
    </row>
    <row r="38" spans="2:10" x14ac:dyDescent="0.3">
      <c r="B38" s="66">
        <v>22</v>
      </c>
      <c r="C38" s="107" t="s">
        <v>283</v>
      </c>
      <c r="D38" s="22">
        <v>0</v>
      </c>
      <c r="E38" s="22"/>
    </row>
    <row r="39" spans="2:10" ht="49.5" x14ac:dyDescent="0.3">
      <c r="B39" s="66">
        <v>23</v>
      </c>
      <c r="C39" s="107" t="s">
        <v>284</v>
      </c>
      <c r="D39" s="22">
        <v>0</v>
      </c>
      <c r="E39" s="22"/>
    </row>
    <row r="40" spans="2:10" x14ac:dyDescent="0.3">
      <c r="B40" s="99">
        <v>24</v>
      </c>
      <c r="C40" s="107" t="s">
        <v>263</v>
      </c>
      <c r="D40" s="22"/>
      <c r="E40" s="22"/>
    </row>
    <row r="41" spans="2:10" x14ac:dyDescent="0.3">
      <c r="B41" s="66">
        <v>25</v>
      </c>
      <c r="C41" s="108" t="s">
        <v>285</v>
      </c>
      <c r="D41" s="22">
        <v>0</v>
      </c>
      <c r="E41" s="22"/>
    </row>
    <row r="42" spans="2:10" x14ac:dyDescent="0.3">
      <c r="B42" s="66" t="s">
        <v>286</v>
      </c>
      <c r="C42" s="107" t="s">
        <v>287</v>
      </c>
      <c r="D42" s="22">
        <v>0</v>
      </c>
      <c r="E42" s="22"/>
    </row>
    <row r="43" spans="2:10" ht="82.5" x14ac:dyDescent="0.3">
      <c r="B43" s="66" t="s">
        <v>288</v>
      </c>
      <c r="C43" s="107" t="s">
        <v>289</v>
      </c>
      <c r="D43" s="22">
        <v>0</v>
      </c>
      <c r="E43" s="22"/>
    </row>
    <row r="44" spans="2:10" x14ac:dyDescent="0.3">
      <c r="B44" s="99">
        <v>26</v>
      </c>
      <c r="C44" s="107" t="s">
        <v>263</v>
      </c>
      <c r="D44" s="22"/>
      <c r="E44" s="22"/>
    </row>
    <row r="45" spans="2:10" ht="49.5" x14ac:dyDescent="0.3">
      <c r="B45" s="66">
        <v>27</v>
      </c>
      <c r="C45" s="107" t="s">
        <v>290</v>
      </c>
      <c r="D45" s="22">
        <v>0</v>
      </c>
      <c r="E45" s="22"/>
    </row>
    <row r="46" spans="2:10" x14ac:dyDescent="0.3">
      <c r="B46" s="66" t="s">
        <v>291</v>
      </c>
      <c r="C46" s="107" t="s">
        <v>292</v>
      </c>
      <c r="D46" s="94">
        <v>-9</v>
      </c>
      <c r="E46" s="22"/>
    </row>
    <row r="47" spans="2:10" x14ac:dyDescent="0.3">
      <c r="B47" s="66">
        <v>28</v>
      </c>
      <c r="C47" s="100" t="s">
        <v>293</v>
      </c>
      <c r="D47" s="101">
        <v>-41</v>
      </c>
      <c r="E47" s="22"/>
      <c r="J47" s="35"/>
    </row>
    <row r="48" spans="2:10" x14ac:dyDescent="0.3">
      <c r="B48" s="389">
        <v>29</v>
      </c>
      <c r="C48" s="505" t="s">
        <v>178</v>
      </c>
      <c r="D48" s="503">
        <v>1632</v>
      </c>
      <c r="E48" s="489"/>
    </row>
    <row r="49" spans="1:5" x14ac:dyDescent="0.3">
      <c r="B49" s="936" t="s">
        <v>294</v>
      </c>
      <c r="C49" s="936"/>
      <c r="D49" s="936"/>
      <c r="E49" s="936"/>
    </row>
    <row r="50" spans="1:5" x14ac:dyDescent="0.3">
      <c r="B50" s="65">
        <v>30</v>
      </c>
      <c r="C50" s="107" t="s">
        <v>241</v>
      </c>
      <c r="D50" s="91">
        <v>151</v>
      </c>
      <c r="E50" s="92"/>
    </row>
    <row r="51" spans="1:5" ht="33" x14ac:dyDescent="0.3">
      <c r="B51" s="66">
        <v>31</v>
      </c>
      <c r="C51" s="107" t="s">
        <v>295</v>
      </c>
      <c r="D51" s="22">
        <v>0</v>
      </c>
      <c r="E51" s="22" t="s">
        <v>296</v>
      </c>
    </row>
    <row r="52" spans="1:5" ht="33" x14ac:dyDescent="0.3">
      <c r="B52" s="66">
        <v>32</v>
      </c>
      <c r="C52" s="108" t="s">
        <v>297</v>
      </c>
      <c r="D52" s="22">
        <v>151</v>
      </c>
      <c r="E52" s="22" t="s">
        <v>298</v>
      </c>
    </row>
    <row r="53" spans="1:5" ht="37.5" customHeight="1" x14ac:dyDescent="0.3">
      <c r="B53" s="66">
        <v>33</v>
      </c>
      <c r="C53" s="107" t="s">
        <v>299</v>
      </c>
      <c r="D53" s="22">
        <v>0</v>
      </c>
      <c r="E53" s="22"/>
    </row>
    <row r="54" spans="1:5" ht="33" x14ac:dyDescent="0.3">
      <c r="A54" s="35"/>
      <c r="B54" s="66" t="s">
        <v>300</v>
      </c>
      <c r="C54" s="107" t="s">
        <v>301</v>
      </c>
      <c r="D54" s="22">
        <v>0</v>
      </c>
      <c r="E54" s="22"/>
    </row>
    <row r="55" spans="1:5" ht="33" x14ac:dyDescent="0.3">
      <c r="A55" s="35"/>
      <c r="B55" s="66" t="s">
        <v>302</v>
      </c>
      <c r="C55" s="107" t="s">
        <v>303</v>
      </c>
      <c r="D55" s="22">
        <v>0</v>
      </c>
      <c r="E55" s="22"/>
    </row>
    <row r="56" spans="1:5" ht="66" x14ac:dyDescent="0.3">
      <c r="B56" s="66">
        <v>34</v>
      </c>
      <c r="C56" s="107" t="s">
        <v>304</v>
      </c>
      <c r="D56" s="22">
        <v>0</v>
      </c>
      <c r="E56" s="22"/>
    </row>
    <row r="57" spans="1:5" ht="33" x14ac:dyDescent="0.3">
      <c r="B57" s="66">
        <v>35</v>
      </c>
      <c r="C57" s="108" t="s">
        <v>305</v>
      </c>
      <c r="D57" s="22">
        <v>0</v>
      </c>
      <c r="E57" s="22"/>
    </row>
    <row r="58" spans="1:5" x14ac:dyDescent="0.3">
      <c r="B58" s="434">
        <v>36</v>
      </c>
      <c r="C58" s="505" t="s">
        <v>306</v>
      </c>
      <c r="D58" s="503">
        <v>151</v>
      </c>
      <c r="E58" s="24"/>
    </row>
    <row r="59" spans="1:5" x14ac:dyDescent="0.3">
      <c r="B59" s="936" t="s">
        <v>307</v>
      </c>
      <c r="C59" s="936"/>
      <c r="D59" s="936"/>
      <c r="E59" s="936"/>
    </row>
    <row r="60" spans="1:5" ht="33" x14ac:dyDescent="0.3">
      <c r="B60" s="65">
        <v>37</v>
      </c>
      <c r="C60" s="107" t="s">
        <v>308</v>
      </c>
      <c r="D60" s="43">
        <v>0</v>
      </c>
      <c r="E60" s="43"/>
    </row>
    <row r="61" spans="1:5" ht="66" x14ac:dyDescent="0.3">
      <c r="B61" s="66">
        <v>38</v>
      </c>
      <c r="C61" s="107" t="s">
        <v>309</v>
      </c>
      <c r="D61" s="22">
        <v>0</v>
      </c>
      <c r="E61" s="22"/>
    </row>
    <row r="62" spans="1:5" ht="66" x14ac:dyDescent="0.3">
      <c r="B62" s="66">
        <v>39</v>
      </c>
      <c r="C62" s="107" t="s">
        <v>310</v>
      </c>
      <c r="D62" s="22">
        <v>0</v>
      </c>
      <c r="E62" s="22"/>
    </row>
    <row r="63" spans="1:5" ht="66" x14ac:dyDescent="0.3">
      <c r="B63" s="66">
        <v>40</v>
      </c>
      <c r="C63" s="107" t="s">
        <v>311</v>
      </c>
      <c r="D63" s="22">
        <v>0</v>
      </c>
      <c r="E63" s="22"/>
    </row>
    <row r="64" spans="1:5" x14ac:dyDescent="0.3">
      <c r="B64" s="99">
        <v>41</v>
      </c>
      <c r="C64" s="107" t="s">
        <v>263</v>
      </c>
      <c r="D64" s="22"/>
      <c r="E64" s="22"/>
    </row>
    <row r="65" spans="1:8" ht="49.5" x14ac:dyDescent="0.3">
      <c r="B65" s="66">
        <v>42</v>
      </c>
      <c r="C65" s="107" t="s">
        <v>312</v>
      </c>
      <c r="D65" s="22">
        <v>0</v>
      </c>
      <c r="E65" s="22"/>
    </row>
    <row r="66" spans="1:8" x14ac:dyDescent="0.3">
      <c r="B66" s="66" t="s">
        <v>313</v>
      </c>
      <c r="C66" s="97" t="s">
        <v>314</v>
      </c>
      <c r="D66" s="22">
        <v>0</v>
      </c>
      <c r="E66" s="22"/>
    </row>
    <row r="67" spans="1:8" ht="33" x14ac:dyDescent="0.3">
      <c r="B67" s="68">
        <v>43</v>
      </c>
      <c r="C67" s="100" t="s">
        <v>315</v>
      </c>
      <c r="D67" s="94">
        <v>0</v>
      </c>
      <c r="E67" s="22"/>
    </row>
    <row r="68" spans="1:8" x14ac:dyDescent="0.3">
      <c r="B68" s="68">
        <v>44</v>
      </c>
      <c r="C68" s="100" t="s">
        <v>316</v>
      </c>
      <c r="D68" s="101">
        <v>151</v>
      </c>
      <c r="E68" s="22"/>
    </row>
    <row r="69" spans="1:8" x14ac:dyDescent="0.3">
      <c r="B69" s="434">
        <v>45</v>
      </c>
      <c r="C69" s="505" t="s">
        <v>317</v>
      </c>
      <c r="D69" s="503">
        <v>1783</v>
      </c>
      <c r="E69" s="24"/>
      <c r="H69" s="87"/>
    </row>
    <row r="70" spans="1:8" x14ac:dyDescent="0.3">
      <c r="B70" s="936" t="s">
        <v>318</v>
      </c>
      <c r="C70" s="936"/>
      <c r="D70" s="936"/>
      <c r="E70" s="936"/>
    </row>
    <row r="71" spans="1:8" x14ac:dyDescent="0.3">
      <c r="B71" s="65">
        <v>46</v>
      </c>
      <c r="C71" s="107" t="s">
        <v>241</v>
      </c>
      <c r="D71" s="91">
        <v>453</v>
      </c>
      <c r="E71" s="43" t="s">
        <v>6</v>
      </c>
    </row>
    <row r="72" spans="1:8" ht="49.5" x14ac:dyDescent="0.3">
      <c r="B72" s="66">
        <v>47</v>
      </c>
      <c r="C72" s="107" t="s">
        <v>319</v>
      </c>
      <c r="D72" s="22">
        <v>0</v>
      </c>
      <c r="E72" s="22"/>
    </row>
    <row r="73" spans="1:8" ht="33" x14ac:dyDescent="0.3">
      <c r="A73" s="88"/>
      <c r="B73" s="66" t="s">
        <v>320</v>
      </c>
      <c r="C73" s="107" t="s">
        <v>321</v>
      </c>
      <c r="D73" s="22">
        <v>0</v>
      </c>
      <c r="E73" s="22"/>
    </row>
    <row r="74" spans="1:8" ht="33" x14ac:dyDescent="0.3">
      <c r="A74" s="88"/>
      <c r="B74" s="66" t="s">
        <v>322</v>
      </c>
      <c r="C74" s="107" t="s">
        <v>323</v>
      </c>
      <c r="D74" s="22">
        <v>0</v>
      </c>
      <c r="E74" s="22"/>
    </row>
    <row r="75" spans="1:8" ht="82.5" x14ac:dyDescent="0.3">
      <c r="B75" s="66">
        <v>48</v>
      </c>
      <c r="C75" s="107" t="s">
        <v>324</v>
      </c>
      <c r="D75" s="94">
        <v>0</v>
      </c>
      <c r="E75" s="22"/>
    </row>
    <row r="76" spans="1:8" ht="33" x14ac:dyDescent="0.3">
      <c r="B76" s="66">
        <v>49</v>
      </c>
      <c r="C76" s="108" t="s">
        <v>305</v>
      </c>
      <c r="D76" s="94">
        <v>0</v>
      </c>
      <c r="E76" s="22"/>
    </row>
    <row r="77" spans="1:8" x14ac:dyDescent="0.3">
      <c r="B77" s="66">
        <v>50</v>
      </c>
      <c r="C77" s="107" t="s">
        <v>325</v>
      </c>
      <c r="D77" s="94">
        <v>16</v>
      </c>
      <c r="E77" s="22"/>
    </row>
    <row r="78" spans="1:8" x14ac:dyDescent="0.3">
      <c r="B78" s="434">
        <v>51</v>
      </c>
      <c r="C78" s="505" t="s">
        <v>326</v>
      </c>
      <c r="D78" s="503">
        <v>469</v>
      </c>
      <c r="E78" s="24"/>
    </row>
    <row r="79" spans="1:8" x14ac:dyDescent="0.3">
      <c r="B79" s="936" t="s">
        <v>327</v>
      </c>
      <c r="C79" s="936"/>
      <c r="D79" s="936"/>
      <c r="E79" s="936"/>
    </row>
    <row r="80" spans="1:8" ht="49.5" x14ac:dyDescent="0.3">
      <c r="B80" s="65">
        <v>52</v>
      </c>
      <c r="C80" s="107" t="s">
        <v>328</v>
      </c>
      <c r="D80" s="43">
        <v>0</v>
      </c>
      <c r="E80" s="43"/>
    </row>
    <row r="81" spans="2:10" ht="82.5" x14ac:dyDescent="0.3">
      <c r="B81" s="66">
        <v>53</v>
      </c>
      <c r="C81" s="107" t="s">
        <v>329</v>
      </c>
      <c r="D81" s="22">
        <v>0</v>
      </c>
      <c r="E81" s="22"/>
    </row>
    <row r="82" spans="2:10" ht="66" x14ac:dyDescent="0.3">
      <c r="B82" s="66">
        <v>54</v>
      </c>
      <c r="C82" s="107" t="s">
        <v>330</v>
      </c>
      <c r="D82" s="22">
        <v>0</v>
      </c>
      <c r="E82" s="22"/>
    </row>
    <row r="83" spans="2:10" x14ac:dyDescent="0.3">
      <c r="B83" s="99" t="s">
        <v>331</v>
      </c>
      <c r="C83" s="107" t="s">
        <v>263</v>
      </c>
      <c r="D83" s="22"/>
      <c r="E83" s="22"/>
    </row>
    <row r="84" spans="2:10" ht="66" x14ac:dyDescent="0.3">
      <c r="B84" s="66">
        <v>55</v>
      </c>
      <c r="C84" s="107" t="s">
        <v>332</v>
      </c>
      <c r="D84" s="94">
        <v>0</v>
      </c>
      <c r="E84" s="22"/>
    </row>
    <row r="85" spans="2:10" x14ac:dyDescent="0.3">
      <c r="B85" s="66">
        <v>56</v>
      </c>
      <c r="C85" s="107" t="s">
        <v>263</v>
      </c>
      <c r="D85" s="22"/>
      <c r="E85" s="22"/>
    </row>
    <row r="86" spans="2:10" ht="49.5" x14ac:dyDescent="0.3">
      <c r="B86" s="66" t="s">
        <v>333</v>
      </c>
      <c r="C86" s="107" t="s">
        <v>334</v>
      </c>
      <c r="D86" s="22">
        <v>0</v>
      </c>
      <c r="E86" s="22"/>
    </row>
    <row r="87" spans="2:10" x14ac:dyDescent="0.3">
      <c r="B87" s="66" t="s">
        <v>335</v>
      </c>
      <c r="C87" s="107" t="s">
        <v>336</v>
      </c>
      <c r="D87" s="22">
        <v>0</v>
      </c>
      <c r="E87" s="22"/>
    </row>
    <row r="88" spans="2:10" x14ac:dyDescent="0.3">
      <c r="B88" s="68">
        <v>57</v>
      </c>
      <c r="C88" s="100" t="s">
        <v>337</v>
      </c>
      <c r="D88" s="101">
        <v>0</v>
      </c>
      <c r="E88" s="22"/>
    </row>
    <row r="89" spans="2:10" x14ac:dyDescent="0.3">
      <c r="B89" s="68">
        <v>58</v>
      </c>
      <c r="C89" s="100" t="s">
        <v>338</v>
      </c>
      <c r="D89" s="101">
        <v>469</v>
      </c>
      <c r="E89" s="22"/>
    </row>
    <row r="90" spans="2:10" x14ac:dyDescent="0.3">
      <c r="B90" s="68">
        <v>59</v>
      </c>
      <c r="C90" s="100" t="s">
        <v>339</v>
      </c>
      <c r="D90" s="101">
        <v>2252</v>
      </c>
      <c r="E90" s="22"/>
      <c r="J90" s="86"/>
    </row>
    <row r="91" spans="2:10" x14ac:dyDescent="0.3">
      <c r="B91" s="434">
        <v>60</v>
      </c>
      <c r="C91" s="505" t="s">
        <v>182</v>
      </c>
      <c r="D91" s="503">
        <v>11922</v>
      </c>
      <c r="E91" s="24"/>
      <c r="J91" s="86"/>
    </row>
    <row r="92" spans="2:10" x14ac:dyDescent="0.3">
      <c r="B92" s="936" t="s">
        <v>340</v>
      </c>
      <c r="C92" s="936"/>
      <c r="D92" s="936"/>
      <c r="E92" s="936"/>
      <c r="J92" s="86"/>
    </row>
    <row r="93" spans="2:10" x14ac:dyDescent="0.3">
      <c r="B93" s="65">
        <v>61</v>
      </c>
      <c r="C93" s="107" t="s">
        <v>341</v>
      </c>
      <c r="D93" s="103">
        <v>0.13689999999999999</v>
      </c>
      <c r="E93" s="43"/>
      <c r="J93" s="86"/>
    </row>
    <row r="94" spans="2:10" x14ac:dyDescent="0.3">
      <c r="B94" s="66">
        <v>62</v>
      </c>
      <c r="C94" s="107" t="s">
        <v>342</v>
      </c>
      <c r="D94" s="104">
        <v>0.14949999999999999</v>
      </c>
      <c r="E94" s="22"/>
    </row>
    <row r="95" spans="2:10" x14ac:dyDescent="0.3">
      <c r="B95" s="66">
        <v>63</v>
      </c>
      <c r="C95" s="107" t="s">
        <v>343</v>
      </c>
      <c r="D95" s="104">
        <v>0.18890000000000001</v>
      </c>
      <c r="E95" s="22"/>
    </row>
    <row r="96" spans="2:10" x14ac:dyDescent="0.3">
      <c r="B96" s="66">
        <v>64</v>
      </c>
      <c r="C96" s="107" t="s">
        <v>344</v>
      </c>
      <c r="D96" s="104">
        <v>7.9500000000000001E-2</v>
      </c>
      <c r="E96" s="22"/>
    </row>
    <row r="97" spans="2:8" x14ac:dyDescent="0.3">
      <c r="B97" s="66">
        <v>65</v>
      </c>
      <c r="C97" s="108" t="s">
        <v>345</v>
      </c>
      <c r="D97" s="104">
        <v>2.5000000000000001E-2</v>
      </c>
      <c r="E97" s="22"/>
      <c r="G97" s="35"/>
    </row>
    <row r="98" spans="2:8" x14ac:dyDescent="0.3">
      <c r="B98" s="66">
        <v>66</v>
      </c>
      <c r="C98" s="108" t="s">
        <v>346</v>
      </c>
      <c r="D98" s="104">
        <v>8.6999999999999994E-3</v>
      </c>
      <c r="E98" s="22"/>
    </row>
    <row r="99" spans="2:8" x14ac:dyDescent="0.3">
      <c r="B99" s="66">
        <v>67</v>
      </c>
      <c r="C99" s="108" t="s">
        <v>347</v>
      </c>
      <c r="D99" s="104">
        <v>8.0000000000000004E-4</v>
      </c>
      <c r="E99" s="22"/>
      <c r="H99" s="372"/>
    </row>
    <row r="100" spans="2:8" ht="36" customHeight="1" x14ac:dyDescent="0.3">
      <c r="B100" s="66" t="s">
        <v>348</v>
      </c>
      <c r="C100" s="108" t="s">
        <v>349</v>
      </c>
      <c r="D100" s="22">
        <v>0</v>
      </c>
      <c r="E100" s="22"/>
      <c r="H100" s="372"/>
    </row>
    <row r="101" spans="2:8" ht="33" x14ac:dyDescent="0.3">
      <c r="B101" s="66" t="s">
        <v>350</v>
      </c>
      <c r="C101" s="108" t="s">
        <v>351</v>
      </c>
      <c r="D101" s="22">
        <v>0</v>
      </c>
      <c r="E101" s="22"/>
    </row>
    <row r="102" spans="2:8" ht="49.5" x14ac:dyDescent="0.3">
      <c r="B102" s="389">
        <v>68</v>
      </c>
      <c r="C102" s="506" t="s">
        <v>352</v>
      </c>
      <c r="D102" s="507">
        <v>8.9499999999999996E-2</v>
      </c>
      <c r="E102" s="24"/>
    </row>
    <row r="103" spans="2:8" x14ac:dyDescent="0.3">
      <c r="B103" s="936" t="s">
        <v>353</v>
      </c>
      <c r="C103" s="936"/>
      <c r="D103" s="936"/>
      <c r="E103" s="936"/>
    </row>
    <row r="104" spans="2:8" x14ac:dyDescent="0.3">
      <c r="B104" s="106">
        <v>69</v>
      </c>
      <c r="C104" s="97" t="s">
        <v>263</v>
      </c>
      <c r="D104" s="43"/>
      <c r="E104" s="43"/>
    </row>
    <row r="105" spans="2:8" x14ac:dyDescent="0.3">
      <c r="B105" s="99">
        <v>70</v>
      </c>
      <c r="C105" s="97" t="s">
        <v>263</v>
      </c>
      <c r="D105" s="22"/>
      <c r="E105" s="22"/>
    </row>
    <row r="106" spans="2:8" x14ac:dyDescent="0.3">
      <c r="B106" s="508">
        <v>71</v>
      </c>
      <c r="C106" s="509" t="s">
        <v>263</v>
      </c>
      <c r="D106" s="24"/>
      <c r="E106" s="24"/>
    </row>
    <row r="107" spans="2:8" x14ac:dyDescent="0.3">
      <c r="B107" s="936" t="s">
        <v>354</v>
      </c>
      <c r="C107" s="936"/>
      <c r="D107" s="936"/>
      <c r="E107" s="936"/>
    </row>
    <row r="108" spans="2:8" ht="66" x14ac:dyDescent="0.3">
      <c r="B108" s="65">
        <v>72</v>
      </c>
      <c r="C108" s="107" t="s">
        <v>355</v>
      </c>
      <c r="D108" s="91">
        <v>0</v>
      </c>
      <c r="E108" s="43"/>
    </row>
    <row r="109" spans="2:8" ht="66" x14ac:dyDescent="0.3">
      <c r="B109" s="66">
        <v>73</v>
      </c>
      <c r="C109" s="107" t="s">
        <v>356</v>
      </c>
      <c r="D109" s="94">
        <v>0</v>
      </c>
      <c r="E109" s="22"/>
    </row>
    <row r="110" spans="2:8" x14ac:dyDescent="0.3">
      <c r="B110" s="99">
        <v>74</v>
      </c>
      <c r="C110" s="107" t="s">
        <v>263</v>
      </c>
      <c r="D110" s="94"/>
      <c r="E110" s="22"/>
    </row>
    <row r="111" spans="2:8" ht="49.5" x14ac:dyDescent="0.3">
      <c r="B111" s="389">
        <v>75</v>
      </c>
      <c r="C111" s="510" t="s">
        <v>357</v>
      </c>
      <c r="D111" s="308">
        <v>0</v>
      </c>
      <c r="E111" s="24"/>
    </row>
    <row r="112" spans="2:8" x14ac:dyDescent="0.3">
      <c r="B112" s="936" t="s">
        <v>358</v>
      </c>
      <c r="C112" s="936"/>
      <c r="D112" s="936"/>
      <c r="E112" s="936"/>
    </row>
    <row r="113" spans="2:5" ht="33" x14ac:dyDescent="0.3">
      <c r="B113" s="65">
        <v>76</v>
      </c>
      <c r="C113" s="107" t="s">
        <v>359</v>
      </c>
      <c r="D113" s="43">
        <v>0</v>
      </c>
      <c r="E113" s="43"/>
    </row>
    <row r="114" spans="2:5" ht="33" x14ac:dyDescent="0.3">
      <c r="B114" s="66">
        <v>77</v>
      </c>
      <c r="C114" s="107" t="s">
        <v>360</v>
      </c>
      <c r="D114" s="22">
        <v>58</v>
      </c>
      <c r="E114" s="22"/>
    </row>
    <row r="115" spans="2:5" ht="49.5" x14ac:dyDescent="0.3">
      <c r="B115" s="66">
        <v>78</v>
      </c>
      <c r="C115" s="107" t="s">
        <v>361</v>
      </c>
      <c r="D115" s="94">
        <v>16</v>
      </c>
      <c r="E115" s="22"/>
    </row>
    <row r="116" spans="2:5" ht="49.5" x14ac:dyDescent="0.3">
      <c r="B116" s="389">
        <v>79</v>
      </c>
      <c r="C116" s="510" t="s">
        <v>362</v>
      </c>
      <c r="D116" s="308">
        <v>34</v>
      </c>
      <c r="E116" s="24"/>
    </row>
    <row r="117" spans="2:5" x14ac:dyDescent="0.3">
      <c r="B117" s="937" t="s">
        <v>363</v>
      </c>
      <c r="C117" s="937"/>
      <c r="D117" s="937"/>
      <c r="E117" s="937"/>
    </row>
    <row r="118" spans="2:5" ht="33" x14ac:dyDescent="0.3">
      <c r="B118" s="65">
        <v>80</v>
      </c>
      <c r="C118" s="107" t="s">
        <v>364</v>
      </c>
      <c r="D118" s="43">
        <v>0</v>
      </c>
      <c r="E118" s="43"/>
    </row>
    <row r="119" spans="2:5" ht="33" x14ac:dyDescent="0.3">
      <c r="B119" s="66">
        <v>81</v>
      </c>
      <c r="C119" s="107" t="s">
        <v>365</v>
      </c>
      <c r="D119" s="22">
        <v>0</v>
      </c>
      <c r="E119" s="22"/>
    </row>
    <row r="120" spans="2:5" ht="33" x14ac:dyDescent="0.3">
      <c r="B120" s="66">
        <v>82</v>
      </c>
      <c r="C120" s="107" t="s">
        <v>366</v>
      </c>
      <c r="D120" s="22">
        <v>0</v>
      </c>
      <c r="E120" s="22"/>
    </row>
    <row r="121" spans="2:5" ht="33" x14ac:dyDescent="0.3">
      <c r="B121" s="66">
        <v>83</v>
      </c>
      <c r="C121" s="107" t="s">
        <v>367</v>
      </c>
      <c r="D121" s="22">
        <v>0</v>
      </c>
      <c r="E121" s="22"/>
    </row>
    <row r="122" spans="2:5" ht="33" x14ac:dyDescent="0.3">
      <c r="B122" s="66">
        <v>84</v>
      </c>
      <c r="C122" s="107" t="s">
        <v>368</v>
      </c>
      <c r="D122" s="22">
        <v>0</v>
      </c>
      <c r="E122" s="22"/>
    </row>
    <row r="123" spans="2:5" ht="33" x14ac:dyDescent="0.3">
      <c r="B123" s="102">
        <v>85</v>
      </c>
      <c r="C123" s="107" t="s">
        <v>369</v>
      </c>
      <c r="D123" s="45">
        <v>0</v>
      </c>
      <c r="E123" s="45"/>
    </row>
    <row r="124" spans="2:5" x14ac:dyDescent="0.3">
      <c r="B124" s="61"/>
    </row>
    <row r="125" spans="2:5" x14ac:dyDescent="0.3">
      <c r="B125" s="7"/>
      <c r="C125" s="33"/>
      <c r="D125" s="34"/>
    </row>
  </sheetData>
  <mergeCells count="11">
    <mergeCell ref="B112:E112"/>
    <mergeCell ref="B117:E117"/>
    <mergeCell ref="B7:E7"/>
    <mergeCell ref="B18:E18"/>
    <mergeCell ref="B49:E49"/>
    <mergeCell ref="B59:E59"/>
    <mergeCell ref="B70:E70"/>
    <mergeCell ref="B79:E79"/>
    <mergeCell ref="B107:E107"/>
    <mergeCell ref="B92:E92"/>
    <mergeCell ref="B103:E103"/>
  </mergeCells>
  <pageMargins left="0.70866141732283472" right="0.70866141732283472" top="0.74803149606299213" bottom="0.74803149606299213" header="0.31496062992125984" footer="0.31496062992125984"/>
  <pageSetup paperSize="9" scale="40" fitToHeight="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934C6-723A-44EC-991C-BCABE2476950}">
  <sheetPr codeName="Tabelle9">
    <tabColor rgb="FFB1D7CD"/>
  </sheetPr>
  <dimension ref="B1:S21"/>
  <sheetViews>
    <sheetView showGridLines="0" zoomScaleNormal="100" zoomScalePageLayoutView="70" workbookViewId="0">
      <selection activeCell="D27" sqref="D27"/>
    </sheetView>
  </sheetViews>
  <sheetFormatPr baseColWidth="10" defaultColWidth="9" defaultRowHeight="16.5" x14ac:dyDescent="0.3"/>
  <cols>
    <col min="1" max="1" width="5.7109375" style="4" customWidth="1"/>
    <col min="2" max="2" width="9" style="4"/>
    <col min="3" max="3" width="53" style="4" customWidth="1"/>
    <col min="4" max="4" width="30.7109375" style="61" customWidth="1"/>
    <col min="5" max="5" width="20.42578125" style="4" customWidth="1"/>
    <col min="6" max="16384" width="9" style="4"/>
  </cols>
  <sheetData>
    <row r="1" spans="2:19" x14ac:dyDescent="0.3">
      <c r="C1" s="27"/>
    </row>
    <row r="2" spans="2:19" x14ac:dyDescent="0.3">
      <c r="B2" s="109" t="s">
        <v>370</v>
      </c>
    </row>
    <row r="3" spans="2:19" ht="15" customHeight="1" x14ac:dyDescent="0.3">
      <c r="B3" s="4" t="str">
        <f>Stichtag &amp; Einheit_Mio</f>
        <v>30.06.2024 - in Mio. €</v>
      </c>
      <c r="C3" s="8"/>
      <c r="D3" s="8"/>
      <c r="E3" s="8"/>
      <c r="F3" s="8"/>
      <c r="G3" s="8"/>
      <c r="H3" s="8"/>
      <c r="I3" s="8"/>
      <c r="J3" s="8"/>
      <c r="K3" s="8"/>
      <c r="L3" s="8"/>
      <c r="M3" s="8"/>
      <c r="N3" s="8"/>
      <c r="O3" s="8"/>
      <c r="P3" s="8"/>
      <c r="Q3" s="8"/>
      <c r="R3" s="8"/>
      <c r="S3" s="8"/>
    </row>
    <row r="4" spans="2:19" x14ac:dyDescent="0.3">
      <c r="B4" s="8"/>
      <c r="C4" s="8"/>
      <c r="D4" s="8"/>
      <c r="E4" s="8"/>
      <c r="F4" s="8"/>
      <c r="G4" s="8"/>
      <c r="H4" s="8"/>
      <c r="I4" s="8"/>
      <c r="J4" s="8"/>
      <c r="K4" s="8"/>
      <c r="L4" s="8"/>
      <c r="M4" s="8"/>
      <c r="N4" s="8"/>
      <c r="O4" s="8"/>
      <c r="P4" s="8"/>
      <c r="Q4" s="8"/>
      <c r="R4" s="8"/>
      <c r="S4" s="8"/>
    </row>
    <row r="5" spans="2:19" x14ac:dyDescent="0.3">
      <c r="D5" s="16" t="s">
        <v>371</v>
      </c>
      <c r="E5" s="16" t="s">
        <v>372</v>
      </c>
    </row>
    <row r="6" spans="2:19" ht="49.5" x14ac:dyDescent="0.3">
      <c r="C6" s="11"/>
      <c r="D6" s="111" t="s">
        <v>373</v>
      </c>
      <c r="E6" s="111" t="s">
        <v>374</v>
      </c>
    </row>
    <row r="7" spans="2:19" x14ac:dyDescent="0.3">
      <c r="B7" s="69"/>
      <c r="C7" s="511"/>
      <c r="D7" s="512" t="s">
        <v>375</v>
      </c>
      <c r="E7" s="512"/>
    </row>
    <row r="8" spans="2:19" ht="30" customHeight="1" x14ac:dyDescent="0.3">
      <c r="B8" s="939" t="s">
        <v>376</v>
      </c>
      <c r="C8" s="939"/>
      <c r="D8" s="939"/>
      <c r="E8" s="939"/>
    </row>
    <row r="9" spans="2:19" x14ac:dyDescent="0.3">
      <c r="B9" s="65">
        <v>1</v>
      </c>
      <c r="C9" s="42" t="s">
        <v>377</v>
      </c>
      <c r="D9" s="43">
        <v>0.33983684000000003</v>
      </c>
      <c r="E9" s="112" t="s">
        <v>260</v>
      </c>
      <c r="I9" s="9"/>
      <c r="J9" s="9"/>
    </row>
    <row r="10" spans="2:19" x14ac:dyDescent="0.3">
      <c r="B10" s="66">
        <f>B9+1</f>
        <v>2</v>
      </c>
      <c r="C10" s="25" t="s">
        <v>378</v>
      </c>
      <c r="D10" s="22">
        <v>15.288853660000001</v>
      </c>
      <c r="E10" s="113" t="s">
        <v>262</v>
      </c>
      <c r="I10" s="9"/>
      <c r="J10" s="9"/>
    </row>
    <row r="11" spans="2:19" x14ac:dyDescent="0.3">
      <c r="B11" s="389">
        <v>3</v>
      </c>
      <c r="C11" s="479" t="s">
        <v>379</v>
      </c>
      <c r="D11" s="489">
        <v>15.628690500000001</v>
      </c>
      <c r="E11" s="513"/>
      <c r="I11" s="9"/>
      <c r="J11" s="9"/>
    </row>
    <row r="12" spans="2:19" ht="30" customHeight="1" x14ac:dyDescent="0.3">
      <c r="B12" s="939" t="s">
        <v>380</v>
      </c>
      <c r="C12" s="939"/>
      <c r="D12" s="939"/>
      <c r="E12" s="939"/>
    </row>
    <row r="13" spans="2:19" x14ac:dyDescent="0.3">
      <c r="B13" s="65">
        <v>1</v>
      </c>
      <c r="C13" s="42" t="s">
        <v>381</v>
      </c>
      <c r="D13" s="43">
        <v>647.7412486799999</v>
      </c>
      <c r="E13" s="112" t="s">
        <v>382</v>
      </c>
      <c r="I13" s="9"/>
      <c r="J13" s="9"/>
    </row>
    <row r="14" spans="2:19" x14ac:dyDescent="0.3">
      <c r="B14" s="66">
        <f>B13+1</f>
        <v>2</v>
      </c>
      <c r="C14" s="25" t="s">
        <v>250</v>
      </c>
      <c r="D14" s="22">
        <v>16.961743289999998</v>
      </c>
      <c r="E14" s="113" t="s">
        <v>251</v>
      </c>
      <c r="I14" s="9"/>
      <c r="J14" s="9"/>
    </row>
    <row r="15" spans="2:19" x14ac:dyDescent="0.3">
      <c r="B15" s="389">
        <v>3</v>
      </c>
      <c r="C15" s="479" t="s">
        <v>383</v>
      </c>
      <c r="D15" s="489">
        <v>664.70299196999986</v>
      </c>
      <c r="E15" s="513"/>
      <c r="I15" s="9"/>
      <c r="J15" s="9"/>
    </row>
    <row r="16" spans="2:19" ht="15" customHeight="1" x14ac:dyDescent="0.3">
      <c r="B16" s="939" t="s">
        <v>384</v>
      </c>
      <c r="C16" s="939"/>
      <c r="D16" s="110"/>
      <c r="E16" s="110"/>
    </row>
    <row r="17" spans="2:10" x14ac:dyDescent="0.3">
      <c r="B17" s="65">
        <v>1</v>
      </c>
      <c r="C17" s="42" t="s">
        <v>385</v>
      </c>
      <c r="D17" s="43">
        <v>99.809330000000003</v>
      </c>
      <c r="E17" s="112" t="s">
        <v>243</v>
      </c>
      <c r="I17" s="9"/>
      <c r="J17" s="9"/>
    </row>
    <row r="18" spans="2:10" x14ac:dyDescent="0.3">
      <c r="B18" s="66">
        <f>B17+1</f>
        <v>2</v>
      </c>
      <c r="C18" s="25" t="s">
        <v>386</v>
      </c>
      <c r="D18" s="22">
        <v>539.96763653999994</v>
      </c>
      <c r="E18" s="113" t="s">
        <v>387</v>
      </c>
      <c r="I18" s="9"/>
      <c r="J18" s="9"/>
    </row>
    <row r="19" spans="2:10" x14ac:dyDescent="0.3">
      <c r="B19" s="66">
        <v>3</v>
      </c>
      <c r="C19" s="25" t="s">
        <v>388</v>
      </c>
      <c r="D19" s="22">
        <v>834.82394083000008</v>
      </c>
      <c r="E19" s="113" t="s">
        <v>247</v>
      </c>
      <c r="I19" s="9"/>
      <c r="J19" s="9"/>
    </row>
    <row r="20" spans="2:10" x14ac:dyDescent="0.3">
      <c r="B20" s="66">
        <v>4</v>
      </c>
      <c r="C20" s="25" t="s">
        <v>389</v>
      </c>
      <c r="D20" s="22">
        <v>138.38875996000002</v>
      </c>
      <c r="E20" s="113" t="s">
        <v>256</v>
      </c>
      <c r="I20" s="9"/>
      <c r="J20" s="9"/>
    </row>
    <row r="21" spans="2:10" x14ac:dyDescent="0.3">
      <c r="B21" s="102">
        <v>5</v>
      </c>
      <c r="C21" s="114" t="s">
        <v>390</v>
      </c>
      <c r="D21" s="75">
        <v>1612.9896673300002</v>
      </c>
      <c r="E21" s="115"/>
      <c r="I21" s="9"/>
      <c r="J21" s="9"/>
    </row>
  </sheetData>
  <mergeCells count="3">
    <mergeCell ref="B8:E8"/>
    <mergeCell ref="B12:E12"/>
    <mergeCell ref="B16:C16"/>
  </mergeCells>
  <pageMargins left="0.70866141732283472" right="0.70866141732283472" top="0.74803149606299213" bottom="0.74803149606299213" header="0.31496062992125984" footer="0.31496062992125984"/>
  <pageSetup paperSize="9" scale="75" fitToWidth="0" fitToHeight="0" orientation="landscape" r:id="rId1"/>
  <headerFoot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DF674-DD11-4DA7-ABC0-F35BE89983D5}">
  <sheetPr codeName="Tabelle13">
    <tabColor rgb="FFB1D7CD"/>
    <pageSetUpPr fitToPage="1"/>
  </sheetPr>
  <dimension ref="B2:P105"/>
  <sheetViews>
    <sheetView showGridLines="0" zoomScaleNormal="100" workbookViewId="0">
      <pane ySplit="8" topLeftCell="A9" activePane="bottomLeft" state="frozen"/>
      <selection pane="bottomLeft" activeCell="K28" sqref="K28"/>
    </sheetView>
  </sheetViews>
  <sheetFormatPr baseColWidth="10" defaultColWidth="9.140625" defaultRowHeight="16.5" x14ac:dyDescent="0.3"/>
  <cols>
    <col min="1" max="1" width="5.7109375" style="4" customWidth="1"/>
    <col min="2" max="2" width="4.5703125" style="4" customWidth="1"/>
    <col min="3" max="3" width="24.140625" style="4" customWidth="1"/>
    <col min="4" max="5" width="15.7109375" style="4" customWidth="1"/>
    <col min="6" max="6" width="22.5703125" style="4" customWidth="1"/>
    <col min="7" max="7" width="21" style="4" customWidth="1"/>
    <col min="8" max="11" width="15.7109375" style="4" customWidth="1"/>
    <col min="12" max="12" width="22" style="4" customWidth="1"/>
    <col min="13" max="16" width="15.7109375" style="4" customWidth="1"/>
    <col min="17" max="16384" width="9.140625" style="4"/>
  </cols>
  <sheetData>
    <row r="2" spans="2:16" x14ac:dyDescent="0.3">
      <c r="B2" s="60" t="s">
        <v>391</v>
      </c>
    </row>
    <row r="3" spans="2:16" x14ac:dyDescent="0.3">
      <c r="B3" s="4" t="str">
        <f>Stichtag &amp; Einheit_Mio</f>
        <v>30.06.2024 - in Mio. €</v>
      </c>
      <c r="C3" s="60"/>
    </row>
    <row r="4" spans="2:16" x14ac:dyDescent="0.3">
      <c r="C4" s="60"/>
    </row>
    <row r="5" spans="2:16" x14ac:dyDescent="0.3">
      <c r="D5" s="63" t="s">
        <v>392</v>
      </c>
      <c r="E5" s="63" t="s">
        <v>237</v>
      </c>
      <c r="F5" s="63" t="s">
        <v>372</v>
      </c>
      <c r="G5" s="63" t="s">
        <v>393</v>
      </c>
      <c r="H5" s="63" t="s">
        <v>394</v>
      </c>
      <c r="I5" s="63" t="s">
        <v>395</v>
      </c>
      <c r="J5" s="63" t="s">
        <v>396</v>
      </c>
      <c r="K5" s="63" t="s">
        <v>397</v>
      </c>
      <c r="L5" s="63" t="s">
        <v>398</v>
      </c>
      <c r="M5" s="63" t="s">
        <v>399</v>
      </c>
      <c r="N5" s="63" t="s">
        <v>400</v>
      </c>
      <c r="O5" s="63" t="s">
        <v>401</v>
      </c>
      <c r="P5" s="63" t="s">
        <v>402</v>
      </c>
    </row>
    <row r="6" spans="2:16" ht="15.75" customHeight="1" x14ac:dyDescent="0.3">
      <c r="D6" s="942" t="s">
        <v>403</v>
      </c>
      <c r="E6" s="942"/>
      <c r="F6" s="943" t="s">
        <v>404</v>
      </c>
      <c r="G6" s="943"/>
      <c r="H6" s="940" t="s">
        <v>405</v>
      </c>
      <c r="I6" s="940" t="s">
        <v>406</v>
      </c>
      <c r="J6" s="940" t="s">
        <v>407</v>
      </c>
      <c r="K6" s="940"/>
      <c r="L6" s="940"/>
      <c r="M6" s="940"/>
      <c r="N6" s="940" t="s">
        <v>181</v>
      </c>
      <c r="O6" s="940" t="s">
        <v>408</v>
      </c>
      <c r="P6" s="940" t="s">
        <v>409</v>
      </c>
    </row>
    <row r="7" spans="2:16" x14ac:dyDescent="0.3">
      <c r="D7" s="942"/>
      <c r="E7" s="942"/>
      <c r="F7" s="943"/>
      <c r="G7" s="943"/>
      <c r="H7" s="940"/>
      <c r="I7" s="940"/>
      <c r="J7" s="940"/>
      <c r="K7" s="940"/>
      <c r="L7" s="940"/>
      <c r="M7" s="940"/>
      <c r="N7" s="940"/>
      <c r="O7" s="940"/>
      <c r="P7" s="940"/>
    </row>
    <row r="8" spans="2:16" ht="82.5" x14ac:dyDescent="0.3">
      <c r="B8" s="69"/>
      <c r="C8" s="69"/>
      <c r="D8" s="70" t="s">
        <v>410</v>
      </c>
      <c r="E8" s="70" t="s">
        <v>411</v>
      </c>
      <c r="F8" s="70" t="s">
        <v>412</v>
      </c>
      <c r="G8" s="70" t="s">
        <v>413</v>
      </c>
      <c r="H8" s="941"/>
      <c r="I8" s="941"/>
      <c r="J8" s="71" t="s">
        <v>414</v>
      </c>
      <c r="K8" s="71" t="s">
        <v>415</v>
      </c>
      <c r="L8" s="71" t="s">
        <v>416</v>
      </c>
      <c r="M8" s="70" t="s">
        <v>417</v>
      </c>
      <c r="N8" s="941"/>
      <c r="O8" s="941"/>
      <c r="P8" s="941"/>
    </row>
    <row r="9" spans="2:16" ht="34.5" x14ac:dyDescent="0.3">
      <c r="B9" s="127" t="s">
        <v>418</v>
      </c>
      <c r="C9" s="126" t="s">
        <v>419</v>
      </c>
      <c r="D9" s="121"/>
      <c r="E9" s="121"/>
      <c r="F9" s="121"/>
      <c r="G9" s="121"/>
      <c r="H9" s="121"/>
      <c r="I9" s="121"/>
      <c r="J9" s="121"/>
      <c r="K9" s="121"/>
      <c r="L9" s="121"/>
      <c r="M9" s="121"/>
      <c r="N9" s="121"/>
      <c r="O9" s="121"/>
      <c r="P9" s="121"/>
    </row>
    <row r="10" spans="2:16" ht="15" customHeight="1" x14ac:dyDescent="0.3">
      <c r="B10" s="123"/>
      <c r="C10" s="124" t="s">
        <v>420</v>
      </c>
      <c r="D10" s="621">
        <v>9</v>
      </c>
      <c r="E10" s="621">
        <v>0</v>
      </c>
      <c r="F10" s="621">
        <v>0</v>
      </c>
      <c r="G10" s="621">
        <v>0</v>
      </c>
      <c r="H10" s="621">
        <v>0</v>
      </c>
      <c r="I10" s="621">
        <v>9</v>
      </c>
      <c r="J10" s="621">
        <v>0</v>
      </c>
      <c r="K10" s="621">
        <v>0</v>
      </c>
      <c r="L10" s="621">
        <v>0</v>
      </c>
      <c r="M10" s="621">
        <v>0</v>
      </c>
      <c r="N10" s="621">
        <v>0</v>
      </c>
      <c r="O10" s="622">
        <v>0</v>
      </c>
      <c r="P10" s="622">
        <v>0</v>
      </c>
    </row>
    <row r="11" spans="2:16" ht="15" customHeight="1" x14ac:dyDescent="0.3">
      <c r="B11" s="123"/>
      <c r="C11" s="124" t="s">
        <v>421</v>
      </c>
      <c r="D11" s="621">
        <v>0</v>
      </c>
      <c r="E11" s="621">
        <v>0</v>
      </c>
      <c r="F11" s="621">
        <v>0</v>
      </c>
      <c r="G11" s="621">
        <v>0</v>
      </c>
      <c r="H11" s="621">
        <v>0</v>
      </c>
      <c r="I11" s="621">
        <v>0</v>
      </c>
      <c r="J11" s="621">
        <v>0</v>
      </c>
      <c r="K11" s="621">
        <v>0</v>
      </c>
      <c r="L11" s="621">
        <v>0</v>
      </c>
      <c r="M11" s="621">
        <v>0</v>
      </c>
      <c r="N11" s="621">
        <v>0</v>
      </c>
      <c r="O11" s="622">
        <v>0</v>
      </c>
      <c r="P11" s="622">
        <v>0</v>
      </c>
    </row>
    <row r="12" spans="2:16" ht="15" customHeight="1" x14ac:dyDescent="0.3">
      <c r="B12" s="123"/>
      <c r="C12" s="124" t="s">
        <v>422</v>
      </c>
      <c r="D12" s="621">
        <v>0</v>
      </c>
      <c r="E12" s="621">
        <v>4</v>
      </c>
      <c r="F12" s="621">
        <v>0</v>
      </c>
      <c r="G12" s="621">
        <v>0</v>
      </c>
      <c r="H12" s="621">
        <v>0</v>
      </c>
      <c r="I12" s="621">
        <v>4</v>
      </c>
      <c r="J12" s="621">
        <v>0</v>
      </c>
      <c r="K12" s="621">
        <v>0</v>
      </c>
      <c r="L12" s="621">
        <v>0</v>
      </c>
      <c r="M12" s="621">
        <v>0</v>
      </c>
      <c r="N12" s="621">
        <v>2</v>
      </c>
      <c r="O12" s="622">
        <v>2.0000000000000001E-4</v>
      </c>
      <c r="P12" s="622">
        <v>0</v>
      </c>
    </row>
    <row r="13" spans="2:16" ht="15" customHeight="1" x14ac:dyDescent="0.3">
      <c r="B13" s="123"/>
      <c r="C13" s="124" t="s">
        <v>423</v>
      </c>
      <c r="D13" s="621">
        <v>0</v>
      </c>
      <c r="E13" s="621">
        <v>0</v>
      </c>
      <c r="F13" s="621">
        <v>0</v>
      </c>
      <c r="G13" s="621">
        <v>0</v>
      </c>
      <c r="H13" s="621">
        <v>0</v>
      </c>
      <c r="I13" s="621">
        <v>0</v>
      </c>
      <c r="J13" s="621">
        <v>0</v>
      </c>
      <c r="K13" s="621">
        <v>0</v>
      </c>
      <c r="L13" s="621">
        <v>0</v>
      </c>
      <c r="M13" s="621">
        <v>0</v>
      </c>
      <c r="N13" s="621">
        <v>0</v>
      </c>
      <c r="O13" s="622">
        <v>0</v>
      </c>
      <c r="P13" s="622">
        <v>0</v>
      </c>
    </row>
    <row r="14" spans="2:16" ht="15" customHeight="1" x14ac:dyDescent="0.3">
      <c r="B14" s="123"/>
      <c r="C14" s="124" t="s">
        <v>424</v>
      </c>
      <c r="D14" s="621">
        <v>0</v>
      </c>
      <c r="E14" s="621">
        <v>0</v>
      </c>
      <c r="F14" s="621">
        <v>0</v>
      </c>
      <c r="G14" s="621">
        <v>0</v>
      </c>
      <c r="H14" s="621">
        <v>0</v>
      </c>
      <c r="I14" s="621">
        <v>0</v>
      </c>
      <c r="J14" s="621">
        <v>0</v>
      </c>
      <c r="K14" s="621">
        <v>0</v>
      </c>
      <c r="L14" s="621">
        <v>0</v>
      </c>
      <c r="M14" s="621">
        <v>0</v>
      </c>
      <c r="N14" s="621">
        <v>0</v>
      </c>
      <c r="O14" s="622">
        <v>0</v>
      </c>
      <c r="P14" s="622">
        <v>0.01</v>
      </c>
    </row>
    <row r="15" spans="2:16" ht="15" customHeight="1" x14ac:dyDescent="0.3">
      <c r="B15" s="123"/>
      <c r="C15" s="124" t="s">
        <v>425</v>
      </c>
      <c r="D15" s="621">
        <v>2</v>
      </c>
      <c r="E15" s="621">
        <v>5</v>
      </c>
      <c r="F15" s="621">
        <v>0</v>
      </c>
      <c r="G15" s="621">
        <v>0</v>
      </c>
      <c r="H15" s="621">
        <v>0</v>
      </c>
      <c r="I15" s="621">
        <v>7</v>
      </c>
      <c r="J15" s="621">
        <v>0</v>
      </c>
      <c r="K15" s="621">
        <v>0</v>
      </c>
      <c r="L15" s="621">
        <v>0</v>
      </c>
      <c r="M15" s="621">
        <v>0</v>
      </c>
      <c r="N15" s="621">
        <v>3</v>
      </c>
      <c r="O15" s="622">
        <v>2.9999999999999997E-4</v>
      </c>
      <c r="P15" s="622">
        <v>5.0000000000000001E-3</v>
      </c>
    </row>
    <row r="16" spans="2:16" ht="15" customHeight="1" x14ac:dyDescent="0.3">
      <c r="B16" s="123"/>
      <c r="C16" s="124" t="s">
        <v>426</v>
      </c>
      <c r="D16" s="621">
        <v>22</v>
      </c>
      <c r="E16" s="621">
        <v>0</v>
      </c>
      <c r="F16" s="621">
        <v>0</v>
      </c>
      <c r="G16" s="621">
        <v>0</v>
      </c>
      <c r="H16" s="621">
        <v>0</v>
      </c>
      <c r="I16" s="621">
        <v>22</v>
      </c>
      <c r="J16" s="621">
        <v>0</v>
      </c>
      <c r="K16" s="621">
        <v>0</v>
      </c>
      <c r="L16" s="621">
        <v>0</v>
      </c>
      <c r="M16" s="621">
        <v>0</v>
      </c>
      <c r="N16" s="621">
        <v>0</v>
      </c>
      <c r="O16" s="622">
        <v>0</v>
      </c>
      <c r="P16" s="622">
        <v>0</v>
      </c>
    </row>
    <row r="17" spans="2:16" ht="15" customHeight="1" x14ac:dyDescent="0.3">
      <c r="B17" s="123"/>
      <c r="C17" s="124" t="s">
        <v>427</v>
      </c>
      <c r="D17" s="621">
        <v>0</v>
      </c>
      <c r="E17" s="621">
        <v>1</v>
      </c>
      <c r="F17" s="621">
        <v>0</v>
      </c>
      <c r="G17" s="621">
        <v>0</v>
      </c>
      <c r="H17" s="621">
        <v>0</v>
      </c>
      <c r="I17" s="621">
        <v>1</v>
      </c>
      <c r="J17" s="621">
        <v>0</v>
      </c>
      <c r="K17" s="621">
        <v>0</v>
      </c>
      <c r="L17" s="621">
        <v>0</v>
      </c>
      <c r="M17" s="621">
        <v>0</v>
      </c>
      <c r="N17" s="621">
        <v>0</v>
      </c>
      <c r="O17" s="622">
        <v>0</v>
      </c>
      <c r="P17" s="622">
        <v>0</v>
      </c>
    </row>
    <row r="18" spans="2:16" ht="15" customHeight="1" x14ac:dyDescent="0.3">
      <c r="B18" s="123"/>
      <c r="C18" s="124" t="s">
        <v>428</v>
      </c>
      <c r="D18" s="621">
        <v>0</v>
      </c>
      <c r="E18" s="621">
        <v>0</v>
      </c>
      <c r="F18" s="621">
        <v>0</v>
      </c>
      <c r="G18" s="621">
        <v>0</v>
      </c>
      <c r="H18" s="621">
        <v>0</v>
      </c>
      <c r="I18" s="621">
        <v>0</v>
      </c>
      <c r="J18" s="621">
        <v>0</v>
      </c>
      <c r="K18" s="621">
        <v>0</v>
      </c>
      <c r="L18" s="621">
        <v>0</v>
      </c>
      <c r="M18" s="621">
        <v>0</v>
      </c>
      <c r="N18" s="621">
        <v>0</v>
      </c>
      <c r="O18" s="622">
        <v>0</v>
      </c>
      <c r="P18" s="622">
        <v>0</v>
      </c>
    </row>
    <row r="19" spans="2:16" ht="15" customHeight="1" x14ac:dyDescent="0.3">
      <c r="B19" s="123"/>
      <c r="C19" s="124" t="s">
        <v>429</v>
      </c>
      <c r="D19" s="621">
        <v>0</v>
      </c>
      <c r="E19" s="621">
        <v>0</v>
      </c>
      <c r="F19" s="621">
        <v>0</v>
      </c>
      <c r="G19" s="621">
        <v>0</v>
      </c>
      <c r="H19" s="621">
        <v>0</v>
      </c>
      <c r="I19" s="621">
        <v>0</v>
      </c>
      <c r="J19" s="621">
        <v>0</v>
      </c>
      <c r="K19" s="621">
        <v>0</v>
      </c>
      <c r="L19" s="621">
        <v>0</v>
      </c>
      <c r="M19" s="621">
        <v>0</v>
      </c>
      <c r="N19" s="621">
        <v>0</v>
      </c>
      <c r="O19" s="622">
        <v>0</v>
      </c>
      <c r="P19" s="622">
        <v>0.02</v>
      </c>
    </row>
    <row r="20" spans="2:16" ht="15" customHeight="1" x14ac:dyDescent="0.3">
      <c r="B20" s="123"/>
      <c r="C20" s="124" t="s">
        <v>430</v>
      </c>
      <c r="D20" s="621">
        <v>0</v>
      </c>
      <c r="E20" s="621">
        <v>0</v>
      </c>
      <c r="F20" s="621">
        <v>0</v>
      </c>
      <c r="G20" s="621">
        <v>0</v>
      </c>
      <c r="H20" s="621">
        <v>0</v>
      </c>
      <c r="I20" s="621">
        <v>0</v>
      </c>
      <c r="J20" s="621">
        <v>0</v>
      </c>
      <c r="K20" s="621">
        <v>0</v>
      </c>
      <c r="L20" s="621">
        <v>0</v>
      </c>
      <c r="M20" s="621">
        <v>0</v>
      </c>
      <c r="N20" s="621">
        <v>0</v>
      </c>
      <c r="O20" s="622">
        <v>0</v>
      </c>
      <c r="P20" s="622">
        <v>5.0000000000000001E-3</v>
      </c>
    </row>
    <row r="21" spans="2:16" ht="15" customHeight="1" x14ac:dyDescent="0.3">
      <c r="B21" s="123"/>
      <c r="C21" s="124" t="s">
        <v>431</v>
      </c>
      <c r="D21" s="621">
        <v>0</v>
      </c>
      <c r="E21" s="621">
        <v>5</v>
      </c>
      <c r="F21" s="621">
        <v>0</v>
      </c>
      <c r="G21" s="621">
        <v>0</v>
      </c>
      <c r="H21" s="621">
        <v>0</v>
      </c>
      <c r="I21" s="621">
        <v>5</v>
      </c>
      <c r="J21" s="621">
        <v>0</v>
      </c>
      <c r="K21" s="621">
        <v>0</v>
      </c>
      <c r="L21" s="621">
        <v>0</v>
      </c>
      <c r="M21" s="621">
        <v>0</v>
      </c>
      <c r="N21" s="621">
        <v>0</v>
      </c>
      <c r="O21" s="622">
        <v>0</v>
      </c>
      <c r="P21" s="622">
        <v>0</v>
      </c>
    </row>
    <row r="22" spans="2:16" ht="15" customHeight="1" x14ac:dyDescent="0.3">
      <c r="B22" s="123"/>
      <c r="C22" s="124" t="s">
        <v>432</v>
      </c>
      <c r="D22" s="621">
        <v>0</v>
      </c>
      <c r="E22" s="621">
        <v>0</v>
      </c>
      <c r="F22" s="621">
        <v>0</v>
      </c>
      <c r="G22" s="621">
        <v>0</v>
      </c>
      <c r="H22" s="621">
        <v>0</v>
      </c>
      <c r="I22" s="621">
        <v>0</v>
      </c>
      <c r="J22" s="621">
        <v>0</v>
      </c>
      <c r="K22" s="621">
        <v>0</v>
      </c>
      <c r="L22" s="621">
        <v>0</v>
      </c>
      <c r="M22" s="621">
        <v>0</v>
      </c>
      <c r="N22" s="621">
        <v>0</v>
      </c>
      <c r="O22" s="622">
        <v>0</v>
      </c>
      <c r="P22" s="622">
        <v>0</v>
      </c>
    </row>
    <row r="23" spans="2:16" ht="15" customHeight="1" x14ac:dyDescent="0.3">
      <c r="B23" s="123"/>
      <c r="C23" s="124" t="s">
        <v>433</v>
      </c>
      <c r="D23" s="621">
        <v>0</v>
      </c>
      <c r="E23" s="621">
        <v>10</v>
      </c>
      <c r="F23" s="621">
        <v>0</v>
      </c>
      <c r="G23" s="621">
        <v>0</v>
      </c>
      <c r="H23" s="621">
        <v>0</v>
      </c>
      <c r="I23" s="621">
        <v>10</v>
      </c>
      <c r="J23" s="621">
        <v>0</v>
      </c>
      <c r="K23" s="621">
        <v>0</v>
      </c>
      <c r="L23" s="621">
        <v>0</v>
      </c>
      <c r="M23" s="621">
        <v>0</v>
      </c>
      <c r="N23" s="621">
        <v>4</v>
      </c>
      <c r="O23" s="622">
        <v>4.0000000000000002E-4</v>
      </c>
      <c r="P23" s="622">
        <v>2.5000000000000001E-2</v>
      </c>
    </row>
    <row r="24" spans="2:16" ht="15" customHeight="1" x14ac:dyDescent="0.3">
      <c r="B24" s="123"/>
      <c r="C24" s="124" t="s">
        <v>434</v>
      </c>
      <c r="D24" s="621">
        <v>2887</v>
      </c>
      <c r="E24" s="621">
        <v>17219</v>
      </c>
      <c r="F24" s="621">
        <v>0</v>
      </c>
      <c r="G24" s="621">
        <v>0</v>
      </c>
      <c r="H24" s="621">
        <v>1830</v>
      </c>
      <c r="I24" s="621">
        <v>21936</v>
      </c>
      <c r="J24" s="621">
        <v>525</v>
      </c>
      <c r="K24" s="621">
        <v>0</v>
      </c>
      <c r="L24" s="621">
        <v>15</v>
      </c>
      <c r="M24" s="621">
        <v>540</v>
      </c>
      <c r="N24" s="621">
        <v>6750</v>
      </c>
      <c r="O24" s="622">
        <v>0.66659999999999997</v>
      </c>
      <c r="P24" s="622">
        <v>7.4999999999999997E-3</v>
      </c>
    </row>
    <row r="25" spans="2:16" ht="15" customHeight="1" x14ac:dyDescent="0.3">
      <c r="B25" s="123"/>
      <c r="C25" s="124" t="s">
        <v>435</v>
      </c>
      <c r="D25" s="621">
        <v>0</v>
      </c>
      <c r="E25" s="621">
        <v>0</v>
      </c>
      <c r="F25" s="621">
        <v>0</v>
      </c>
      <c r="G25" s="621">
        <v>0</v>
      </c>
      <c r="H25" s="621">
        <v>0</v>
      </c>
      <c r="I25" s="621">
        <v>0</v>
      </c>
      <c r="J25" s="621">
        <v>0</v>
      </c>
      <c r="K25" s="621">
        <v>0</v>
      </c>
      <c r="L25" s="621">
        <v>0</v>
      </c>
      <c r="M25" s="621">
        <v>0</v>
      </c>
      <c r="N25" s="621">
        <v>0</v>
      </c>
      <c r="O25" s="622">
        <v>0</v>
      </c>
      <c r="P25" s="622">
        <v>0</v>
      </c>
    </row>
    <row r="26" spans="2:16" ht="15" customHeight="1" x14ac:dyDescent="0.3">
      <c r="B26" s="123"/>
      <c r="C26" s="124" t="s">
        <v>436</v>
      </c>
      <c r="D26" s="621">
        <v>0</v>
      </c>
      <c r="E26" s="621">
        <v>1</v>
      </c>
      <c r="F26" s="621">
        <v>0</v>
      </c>
      <c r="G26" s="621">
        <v>0</v>
      </c>
      <c r="H26" s="621">
        <v>0</v>
      </c>
      <c r="I26" s="621">
        <v>1</v>
      </c>
      <c r="J26" s="621">
        <v>0</v>
      </c>
      <c r="K26" s="621">
        <v>0</v>
      </c>
      <c r="L26" s="621">
        <v>0</v>
      </c>
      <c r="M26" s="621">
        <v>0</v>
      </c>
      <c r="N26" s="621">
        <v>1</v>
      </c>
      <c r="O26" s="622">
        <v>1E-4</v>
      </c>
      <c r="P26" s="622">
        <v>1.4999999999999999E-2</v>
      </c>
    </row>
    <row r="27" spans="2:16" ht="15" customHeight="1" x14ac:dyDescent="0.3">
      <c r="B27" s="123"/>
      <c r="C27" s="124" t="s">
        <v>437</v>
      </c>
      <c r="D27" s="621">
        <v>90</v>
      </c>
      <c r="E27" s="621">
        <v>28</v>
      </c>
      <c r="F27" s="621">
        <v>0</v>
      </c>
      <c r="G27" s="621">
        <v>0</v>
      </c>
      <c r="H27" s="621">
        <v>0</v>
      </c>
      <c r="I27" s="621">
        <v>117</v>
      </c>
      <c r="J27" s="621">
        <v>5</v>
      </c>
      <c r="K27" s="621">
        <v>0</v>
      </c>
      <c r="L27" s="621">
        <v>0</v>
      </c>
      <c r="M27" s="621">
        <v>5</v>
      </c>
      <c r="N27" s="621">
        <v>68</v>
      </c>
      <c r="O27" s="622">
        <v>6.7000000000000002E-3</v>
      </c>
      <c r="P27" s="622">
        <v>0</v>
      </c>
    </row>
    <row r="28" spans="2:16" ht="15" customHeight="1" x14ac:dyDescent="0.3">
      <c r="B28" s="123"/>
      <c r="C28" s="124" t="s">
        <v>438</v>
      </c>
      <c r="D28" s="621">
        <v>297</v>
      </c>
      <c r="E28" s="621">
        <v>181</v>
      </c>
      <c r="F28" s="621">
        <v>0</v>
      </c>
      <c r="G28" s="621">
        <v>0</v>
      </c>
      <c r="H28" s="621">
        <v>0</v>
      </c>
      <c r="I28" s="621">
        <v>478</v>
      </c>
      <c r="J28" s="621">
        <v>27</v>
      </c>
      <c r="K28" s="621">
        <v>0</v>
      </c>
      <c r="L28" s="621">
        <v>0</v>
      </c>
      <c r="M28" s="621">
        <v>27</v>
      </c>
      <c r="N28" s="621">
        <v>336</v>
      </c>
      <c r="O28" s="622">
        <v>3.3099999999999997E-2</v>
      </c>
      <c r="P28" s="622">
        <v>0.01</v>
      </c>
    </row>
    <row r="29" spans="2:16" ht="15" customHeight="1" x14ac:dyDescent="0.3">
      <c r="B29" s="123"/>
      <c r="C29" s="124" t="s">
        <v>439</v>
      </c>
      <c r="D29" s="621">
        <v>0</v>
      </c>
      <c r="E29" s="621">
        <v>0</v>
      </c>
      <c r="F29" s="621">
        <v>0</v>
      </c>
      <c r="G29" s="621">
        <v>0</v>
      </c>
      <c r="H29" s="621">
        <v>0</v>
      </c>
      <c r="I29" s="621">
        <v>0</v>
      </c>
      <c r="J29" s="621">
        <v>0</v>
      </c>
      <c r="K29" s="621">
        <v>0</v>
      </c>
      <c r="L29" s="621">
        <v>0</v>
      </c>
      <c r="M29" s="621">
        <v>0</v>
      </c>
      <c r="N29" s="621">
        <v>0</v>
      </c>
      <c r="O29" s="622">
        <v>0</v>
      </c>
      <c r="P29" s="622">
        <v>0</v>
      </c>
    </row>
    <row r="30" spans="2:16" ht="15" customHeight="1" x14ac:dyDescent="0.3">
      <c r="B30" s="123"/>
      <c r="C30" s="124" t="s">
        <v>440</v>
      </c>
      <c r="D30" s="621">
        <v>0</v>
      </c>
      <c r="E30" s="621">
        <v>0</v>
      </c>
      <c r="F30" s="621">
        <v>0</v>
      </c>
      <c r="G30" s="621">
        <v>0</v>
      </c>
      <c r="H30" s="621">
        <v>0</v>
      </c>
      <c r="I30" s="621">
        <v>0</v>
      </c>
      <c r="J30" s="621">
        <v>0</v>
      </c>
      <c r="K30" s="621">
        <v>0</v>
      </c>
      <c r="L30" s="621">
        <v>0</v>
      </c>
      <c r="M30" s="621">
        <v>0</v>
      </c>
      <c r="N30" s="621">
        <v>0</v>
      </c>
      <c r="O30" s="622">
        <v>0</v>
      </c>
      <c r="P30" s="622">
        <v>0</v>
      </c>
    </row>
    <row r="31" spans="2:16" ht="15" customHeight="1" x14ac:dyDescent="0.3">
      <c r="B31" s="123"/>
      <c r="C31" s="124" t="s">
        <v>441</v>
      </c>
      <c r="D31" s="621">
        <v>0</v>
      </c>
      <c r="E31" s="621">
        <v>0</v>
      </c>
      <c r="F31" s="621">
        <v>0</v>
      </c>
      <c r="G31" s="621">
        <v>0</v>
      </c>
      <c r="H31" s="621">
        <v>0</v>
      </c>
      <c r="I31" s="621">
        <v>0</v>
      </c>
      <c r="J31" s="621">
        <v>0</v>
      </c>
      <c r="K31" s="621">
        <v>0</v>
      </c>
      <c r="L31" s="621">
        <v>0</v>
      </c>
      <c r="M31" s="621">
        <v>0</v>
      </c>
      <c r="N31" s="621">
        <v>0</v>
      </c>
      <c r="O31" s="622">
        <v>0</v>
      </c>
      <c r="P31" s="622">
        <v>0</v>
      </c>
    </row>
    <row r="32" spans="2:16" ht="15" customHeight="1" x14ac:dyDescent="0.3">
      <c r="B32" s="123"/>
      <c r="C32" s="124" t="s">
        <v>442</v>
      </c>
      <c r="D32" s="621">
        <v>0</v>
      </c>
      <c r="E32" s="621">
        <v>0</v>
      </c>
      <c r="F32" s="621">
        <v>0</v>
      </c>
      <c r="G32" s="621">
        <v>0</v>
      </c>
      <c r="H32" s="621">
        <v>0</v>
      </c>
      <c r="I32" s="621">
        <v>0</v>
      </c>
      <c r="J32" s="621">
        <v>0</v>
      </c>
      <c r="K32" s="621">
        <v>0</v>
      </c>
      <c r="L32" s="621">
        <v>0</v>
      </c>
      <c r="M32" s="621">
        <v>0</v>
      </c>
      <c r="N32" s="621">
        <v>0</v>
      </c>
      <c r="O32" s="622">
        <v>0</v>
      </c>
      <c r="P32" s="622">
        <v>0</v>
      </c>
    </row>
    <row r="33" spans="2:16" ht="15" customHeight="1" x14ac:dyDescent="0.3">
      <c r="B33" s="123"/>
      <c r="C33" s="124" t="s">
        <v>443</v>
      </c>
      <c r="D33" s="621">
        <v>47</v>
      </c>
      <c r="E33" s="621">
        <v>2</v>
      </c>
      <c r="F33" s="621">
        <v>0</v>
      </c>
      <c r="G33" s="621">
        <v>0</v>
      </c>
      <c r="H33" s="621">
        <v>0</v>
      </c>
      <c r="I33" s="621">
        <v>49</v>
      </c>
      <c r="J33" s="621">
        <v>4</v>
      </c>
      <c r="K33" s="621">
        <v>0</v>
      </c>
      <c r="L33" s="621">
        <v>0</v>
      </c>
      <c r="M33" s="621">
        <v>4</v>
      </c>
      <c r="N33" s="621">
        <v>48</v>
      </c>
      <c r="O33" s="622">
        <v>4.7000000000000002E-3</v>
      </c>
      <c r="P33" s="622">
        <v>0</v>
      </c>
    </row>
    <row r="34" spans="2:16" ht="15" customHeight="1" x14ac:dyDescent="0.3">
      <c r="B34" s="123"/>
      <c r="C34" s="124" t="s">
        <v>444</v>
      </c>
      <c r="D34" s="621">
        <v>0</v>
      </c>
      <c r="E34" s="621">
        <v>1</v>
      </c>
      <c r="F34" s="621">
        <v>0</v>
      </c>
      <c r="G34" s="621">
        <v>0</v>
      </c>
      <c r="H34" s="621">
        <v>0</v>
      </c>
      <c r="I34" s="621">
        <v>1</v>
      </c>
      <c r="J34" s="621">
        <v>0</v>
      </c>
      <c r="K34" s="621">
        <v>0</v>
      </c>
      <c r="L34" s="621">
        <v>0</v>
      </c>
      <c r="M34" s="621">
        <v>0</v>
      </c>
      <c r="N34" s="621">
        <v>0</v>
      </c>
      <c r="O34" s="622">
        <v>0</v>
      </c>
      <c r="P34" s="622">
        <v>0.01</v>
      </c>
    </row>
    <row r="35" spans="2:16" ht="15" customHeight="1" x14ac:dyDescent="0.3">
      <c r="B35" s="123"/>
      <c r="C35" s="124" t="s">
        <v>445</v>
      </c>
      <c r="D35" s="621">
        <v>197</v>
      </c>
      <c r="E35" s="621">
        <v>0</v>
      </c>
      <c r="F35" s="621">
        <v>0</v>
      </c>
      <c r="G35" s="621">
        <v>0</v>
      </c>
      <c r="H35" s="621">
        <v>0</v>
      </c>
      <c r="I35" s="621">
        <v>197</v>
      </c>
      <c r="J35" s="621">
        <v>1</v>
      </c>
      <c r="K35" s="621">
        <v>0</v>
      </c>
      <c r="L35" s="621">
        <v>0</v>
      </c>
      <c r="M35" s="621">
        <v>1</v>
      </c>
      <c r="N35" s="621">
        <v>18</v>
      </c>
      <c r="O35" s="622">
        <v>1.8E-3</v>
      </c>
      <c r="P35" s="622">
        <v>0</v>
      </c>
    </row>
    <row r="36" spans="2:16" ht="15" customHeight="1" x14ac:dyDescent="0.3">
      <c r="B36" s="123"/>
      <c r="C36" s="124" t="s">
        <v>446</v>
      </c>
      <c r="D36" s="621">
        <v>0</v>
      </c>
      <c r="E36" s="621">
        <v>0</v>
      </c>
      <c r="F36" s="621">
        <v>0</v>
      </c>
      <c r="G36" s="621">
        <v>0</v>
      </c>
      <c r="H36" s="621">
        <v>0</v>
      </c>
      <c r="I36" s="621">
        <v>0</v>
      </c>
      <c r="J36" s="621">
        <v>0</v>
      </c>
      <c r="K36" s="621">
        <v>0</v>
      </c>
      <c r="L36" s="621">
        <v>0</v>
      </c>
      <c r="M36" s="621">
        <v>0</v>
      </c>
      <c r="N36" s="621">
        <v>0</v>
      </c>
      <c r="O36" s="622">
        <v>0</v>
      </c>
      <c r="P36" s="622">
        <v>0</v>
      </c>
    </row>
    <row r="37" spans="2:16" ht="15" customHeight="1" x14ac:dyDescent="0.3">
      <c r="B37" s="123"/>
      <c r="C37" s="124" t="s">
        <v>447</v>
      </c>
      <c r="D37" s="621">
        <v>117</v>
      </c>
      <c r="E37" s="621">
        <v>1</v>
      </c>
      <c r="F37" s="621">
        <v>0</v>
      </c>
      <c r="G37" s="621">
        <v>0</v>
      </c>
      <c r="H37" s="621">
        <v>358</v>
      </c>
      <c r="I37" s="621">
        <v>476</v>
      </c>
      <c r="J37" s="621">
        <v>8</v>
      </c>
      <c r="K37" s="621">
        <v>0</v>
      </c>
      <c r="L37" s="621">
        <v>4</v>
      </c>
      <c r="M37" s="621">
        <v>12</v>
      </c>
      <c r="N37" s="621">
        <v>151</v>
      </c>
      <c r="O37" s="622">
        <v>1.49E-2</v>
      </c>
      <c r="P37" s="622">
        <v>1.4999999999999999E-2</v>
      </c>
    </row>
    <row r="38" spans="2:16" ht="15" customHeight="1" x14ac:dyDescent="0.3">
      <c r="B38" s="123"/>
      <c r="C38" s="124" t="s">
        <v>448</v>
      </c>
      <c r="D38" s="621">
        <v>0</v>
      </c>
      <c r="E38" s="621">
        <v>0</v>
      </c>
      <c r="F38" s="621">
        <v>0</v>
      </c>
      <c r="G38" s="621">
        <v>0</v>
      </c>
      <c r="H38" s="621">
        <v>0</v>
      </c>
      <c r="I38" s="621">
        <v>0</v>
      </c>
      <c r="J38" s="621">
        <v>0</v>
      </c>
      <c r="K38" s="621">
        <v>0</v>
      </c>
      <c r="L38" s="621">
        <v>0</v>
      </c>
      <c r="M38" s="621">
        <v>0</v>
      </c>
      <c r="N38" s="621">
        <v>0</v>
      </c>
      <c r="O38" s="622">
        <v>0</v>
      </c>
      <c r="P38" s="622">
        <v>2.5000000000000001E-2</v>
      </c>
    </row>
    <row r="39" spans="2:16" ht="15" customHeight="1" x14ac:dyDescent="0.3">
      <c r="B39" s="123"/>
      <c r="C39" s="124" t="s">
        <v>449</v>
      </c>
      <c r="D39" s="621">
        <v>0</v>
      </c>
      <c r="E39" s="621">
        <v>0</v>
      </c>
      <c r="F39" s="621">
        <v>0</v>
      </c>
      <c r="G39" s="621">
        <v>0</v>
      </c>
      <c r="H39" s="621">
        <v>0</v>
      </c>
      <c r="I39" s="621">
        <v>0</v>
      </c>
      <c r="J39" s="621">
        <v>0</v>
      </c>
      <c r="K39" s="621">
        <v>0</v>
      </c>
      <c r="L39" s="621">
        <v>0</v>
      </c>
      <c r="M39" s="621">
        <v>0</v>
      </c>
      <c r="N39" s="621">
        <v>0</v>
      </c>
      <c r="O39" s="622">
        <v>0</v>
      </c>
      <c r="P39" s="622">
        <v>0</v>
      </c>
    </row>
    <row r="40" spans="2:16" ht="15" customHeight="1" x14ac:dyDescent="0.3">
      <c r="B40" s="123"/>
      <c r="C40" s="124" t="s">
        <v>450</v>
      </c>
      <c r="D40" s="621">
        <v>196</v>
      </c>
      <c r="E40" s="621">
        <v>102</v>
      </c>
      <c r="F40" s="621">
        <v>0</v>
      </c>
      <c r="G40" s="621">
        <v>0</v>
      </c>
      <c r="H40" s="621">
        <v>0</v>
      </c>
      <c r="I40" s="621">
        <v>298</v>
      </c>
      <c r="J40" s="621">
        <v>18</v>
      </c>
      <c r="K40" s="621">
        <v>0</v>
      </c>
      <c r="L40" s="621">
        <v>0</v>
      </c>
      <c r="M40" s="621">
        <v>18</v>
      </c>
      <c r="N40" s="621">
        <v>228</v>
      </c>
      <c r="O40" s="622">
        <v>2.2599999999999999E-2</v>
      </c>
      <c r="P40" s="622">
        <v>0</v>
      </c>
    </row>
    <row r="41" spans="2:16" ht="15" customHeight="1" x14ac:dyDescent="0.3">
      <c r="B41" s="123"/>
      <c r="C41" s="124" t="s">
        <v>451</v>
      </c>
      <c r="D41" s="621">
        <v>0</v>
      </c>
      <c r="E41" s="621">
        <v>3</v>
      </c>
      <c r="F41" s="621">
        <v>0</v>
      </c>
      <c r="G41" s="621">
        <v>0</v>
      </c>
      <c r="H41" s="621">
        <v>0</v>
      </c>
      <c r="I41" s="621">
        <v>3</v>
      </c>
      <c r="J41" s="621">
        <v>0</v>
      </c>
      <c r="K41" s="621">
        <v>0</v>
      </c>
      <c r="L41" s="621">
        <v>0</v>
      </c>
      <c r="M41" s="621">
        <v>0</v>
      </c>
      <c r="N41" s="621">
        <v>0</v>
      </c>
      <c r="O41" s="622">
        <v>0</v>
      </c>
      <c r="P41" s="622">
        <v>0</v>
      </c>
    </row>
    <row r="42" spans="2:16" ht="15" customHeight="1" x14ac:dyDescent="0.3">
      <c r="B42" s="123"/>
      <c r="C42" s="124" t="s">
        <v>452</v>
      </c>
      <c r="D42" s="621">
        <v>146</v>
      </c>
      <c r="E42" s="621">
        <v>0</v>
      </c>
      <c r="F42" s="621">
        <v>0</v>
      </c>
      <c r="G42" s="621">
        <v>0</v>
      </c>
      <c r="H42" s="621">
        <v>0</v>
      </c>
      <c r="I42" s="621">
        <v>146</v>
      </c>
      <c r="J42" s="621">
        <v>10</v>
      </c>
      <c r="K42" s="621">
        <v>0</v>
      </c>
      <c r="L42" s="621">
        <v>0</v>
      </c>
      <c r="M42" s="621">
        <v>10</v>
      </c>
      <c r="N42" s="621">
        <v>128</v>
      </c>
      <c r="O42" s="622">
        <v>1.26E-2</v>
      </c>
      <c r="P42" s="622">
        <v>0</v>
      </c>
    </row>
    <row r="43" spans="2:16" ht="15" customHeight="1" x14ac:dyDescent="0.3">
      <c r="B43" s="123"/>
      <c r="C43" s="124" t="s">
        <v>453</v>
      </c>
      <c r="D43" s="621">
        <v>0</v>
      </c>
      <c r="E43" s="621">
        <v>0</v>
      </c>
      <c r="F43" s="621">
        <v>0</v>
      </c>
      <c r="G43" s="621">
        <v>0</v>
      </c>
      <c r="H43" s="621">
        <v>0</v>
      </c>
      <c r="I43" s="621">
        <v>0</v>
      </c>
      <c r="J43" s="621">
        <v>0</v>
      </c>
      <c r="K43" s="621">
        <v>0</v>
      </c>
      <c r="L43" s="621">
        <v>0</v>
      </c>
      <c r="M43" s="621">
        <v>0</v>
      </c>
      <c r="N43" s="621">
        <v>0</v>
      </c>
      <c r="O43" s="622">
        <v>0</v>
      </c>
      <c r="P43" s="622">
        <v>0</v>
      </c>
    </row>
    <row r="44" spans="2:16" ht="15" customHeight="1" x14ac:dyDescent="0.3">
      <c r="B44" s="123"/>
      <c r="C44" s="124" t="s">
        <v>454</v>
      </c>
      <c r="D44" s="621">
        <v>3</v>
      </c>
      <c r="E44" s="621">
        <v>0</v>
      </c>
      <c r="F44" s="621">
        <v>0</v>
      </c>
      <c r="G44" s="621">
        <v>0</v>
      </c>
      <c r="H44" s="621">
        <v>0</v>
      </c>
      <c r="I44" s="621">
        <v>3</v>
      </c>
      <c r="J44" s="621">
        <v>0</v>
      </c>
      <c r="K44" s="621">
        <v>0</v>
      </c>
      <c r="L44" s="621">
        <v>0</v>
      </c>
      <c r="M44" s="621">
        <v>0</v>
      </c>
      <c r="N44" s="621">
        <v>3</v>
      </c>
      <c r="O44" s="622">
        <v>2.9999999999999997E-4</v>
      </c>
      <c r="P44" s="622">
        <v>0</v>
      </c>
    </row>
    <row r="45" spans="2:16" ht="15" customHeight="1" x14ac:dyDescent="0.3">
      <c r="B45" s="123"/>
      <c r="C45" s="124" t="s">
        <v>455</v>
      </c>
      <c r="D45" s="621">
        <v>0</v>
      </c>
      <c r="E45" s="621">
        <v>0</v>
      </c>
      <c r="F45" s="621">
        <v>0</v>
      </c>
      <c r="G45" s="621">
        <v>0</v>
      </c>
      <c r="H45" s="621">
        <v>0</v>
      </c>
      <c r="I45" s="621">
        <v>0</v>
      </c>
      <c r="J45" s="621">
        <v>0</v>
      </c>
      <c r="K45" s="621">
        <v>0</v>
      </c>
      <c r="L45" s="621">
        <v>0</v>
      </c>
      <c r="M45" s="621">
        <v>0</v>
      </c>
      <c r="N45" s="621">
        <v>0</v>
      </c>
      <c r="O45" s="622">
        <v>0</v>
      </c>
      <c r="P45" s="622">
        <v>0</v>
      </c>
    </row>
    <row r="46" spans="2:16" ht="15" customHeight="1" x14ac:dyDescent="0.3">
      <c r="B46" s="123"/>
      <c r="C46" s="124" t="s">
        <v>456</v>
      </c>
      <c r="D46" s="621">
        <v>0</v>
      </c>
      <c r="E46" s="621">
        <v>0</v>
      </c>
      <c r="F46" s="621">
        <v>0</v>
      </c>
      <c r="G46" s="621">
        <v>0</v>
      </c>
      <c r="H46" s="621">
        <v>0</v>
      </c>
      <c r="I46" s="621">
        <v>0</v>
      </c>
      <c r="J46" s="621">
        <v>0</v>
      </c>
      <c r="K46" s="621">
        <v>0</v>
      </c>
      <c r="L46" s="621">
        <v>0</v>
      </c>
      <c r="M46" s="621">
        <v>0</v>
      </c>
      <c r="N46" s="621">
        <v>0</v>
      </c>
      <c r="O46" s="622">
        <v>0</v>
      </c>
      <c r="P46" s="622">
        <v>0</v>
      </c>
    </row>
    <row r="47" spans="2:16" ht="15" customHeight="1" x14ac:dyDescent="0.3">
      <c r="B47" s="123"/>
      <c r="C47" s="124" t="s">
        <v>457</v>
      </c>
      <c r="D47" s="621">
        <v>0</v>
      </c>
      <c r="E47" s="621">
        <v>0</v>
      </c>
      <c r="F47" s="621">
        <v>0</v>
      </c>
      <c r="G47" s="621">
        <v>0</v>
      </c>
      <c r="H47" s="621">
        <v>0</v>
      </c>
      <c r="I47" s="621">
        <v>0</v>
      </c>
      <c r="J47" s="621">
        <v>0</v>
      </c>
      <c r="K47" s="621">
        <v>0</v>
      </c>
      <c r="L47" s="621">
        <v>0</v>
      </c>
      <c r="M47" s="621">
        <v>0</v>
      </c>
      <c r="N47" s="621">
        <v>0</v>
      </c>
      <c r="O47" s="622">
        <v>0</v>
      </c>
      <c r="P47" s="622">
        <v>0</v>
      </c>
    </row>
    <row r="48" spans="2:16" ht="15" customHeight="1" x14ac:dyDescent="0.3">
      <c r="B48" s="123"/>
      <c r="C48" s="124" t="s">
        <v>458</v>
      </c>
      <c r="D48" s="621">
        <v>0</v>
      </c>
      <c r="E48" s="621">
        <v>0</v>
      </c>
      <c r="F48" s="621">
        <v>0</v>
      </c>
      <c r="G48" s="621">
        <v>0</v>
      </c>
      <c r="H48" s="621">
        <v>0</v>
      </c>
      <c r="I48" s="621">
        <v>0</v>
      </c>
      <c r="J48" s="621">
        <v>0</v>
      </c>
      <c r="K48" s="621">
        <v>0</v>
      </c>
      <c r="L48" s="621">
        <v>0</v>
      </c>
      <c r="M48" s="621">
        <v>0</v>
      </c>
      <c r="N48" s="621">
        <v>0</v>
      </c>
      <c r="O48" s="622">
        <v>0</v>
      </c>
      <c r="P48" s="622">
        <v>1.4999999999999999E-2</v>
      </c>
    </row>
    <row r="49" spans="2:16" ht="15" customHeight="1" x14ac:dyDescent="0.3">
      <c r="B49" s="123"/>
      <c r="C49" s="124" t="s">
        <v>459</v>
      </c>
      <c r="D49" s="621">
        <v>0</v>
      </c>
      <c r="E49" s="621">
        <v>0</v>
      </c>
      <c r="F49" s="621">
        <v>0</v>
      </c>
      <c r="G49" s="621">
        <v>0</v>
      </c>
      <c r="H49" s="621">
        <v>0</v>
      </c>
      <c r="I49" s="621">
        <v>0</v>
      </c>
      <c r="J49" s="621">
        <v>0</v>
      </c>
      <c r="K49" s="621">
        <v>0</v>
      </c>
      <c r="L49" s="621">
        <v>0</v>
      </c>
      <c r="M49" s="621">
        <v>0</v>
      </c>
      <c r="N49" s="621">
        <v>0</v>
      </c>
      <c r="O49" s="622">
        <v>0</v>
      </c>
      <c r="P49" s="622">
        <v>0</v>
      </c>
    </row>
    <row r="50" spans="2:16" ht="15" customHeight="1" x14ac:dyDescent="0.3">
      <c r="B50" s="123"/>
      <c r="C50" s="124" t="s">
        <v>460</v>
      </c>
      <c r="D50" s="621">
        <v>36</v>
      </c>
      <c r="E50" s="621">
        <v>3</v>
      </c>
      <c r="F50" s="621">
        <v>0</v>
      </c>
      <c r="G50" s="621">
        <v>0</v>
      </c>
      <c r="H50" s="621">
        <v>0</v>
      </c>
      <c r="I50" s="621">
        <v>39</v>
      </c>
      <c r="J50" s="621">
        <v>0</v>
      </c>
      <c r="K50" s="621">
        <v>0</v>
      </c>
      <c r="L50" s="621">
        <v>0</v>
      </c>
      <c r="M50" s="621">
        <v>0</v>
      </c>
      <c r="N50" s="621">
        <v>2</v>
      </c>
      <c r="O50" s="622">
        <v>2.0000000000000001E-4</v>
      </c>
      <c r="P50" s="622">
        <v>0</v>
      </c>
    </row>
    <row r="51" spans="2:16" ht="15" customHeight="1" x14ac:dyDescent="0.3">
      <c r="B51" s="123"/>
      <c r="C51" s="124" t="s">
        <v>461</v>
      </c>
      <c r="D51" s="621">
        <v>0</v>
      </c>
      <c r="E51" s="621">
        <v>0</v>
      </c>
      <c r="F51" s="621">
        <v>0</v>
      </c>
      <c r="G51" s="621">
        <v>0</v>
      </c>
      <c r="H51" s="621">
        <v>0</v>
      </c>
      <c r="I51" s="621">
        <v>0</v>
      </c>
      <c r="J51" s="621">
        <v>0</v>
      </c>
      <c r="K51" s="621">
        <v>0</v>
      </c>
      <c r="L51" s="621">
        <v>0</v>
      </c>
      <c r="M51" s="621">
        <v>0</v>
      </c>
      <c r="N51" s="621">
        <v>0</v>
      </c>
      <c r="O51" s="622">
        <v>0</v>
      </c>
      <c r="P51" s="622">
        <v>0</v>
      </c>
    </row>
    <row r="52" spans="2:16" ht="15" customHeight="1" x14ac:dyDescent="0.3">
      <c r="B52" s="123"/>
      <c r="C52" s="124" t="s">
        <v>462</v>
      </c>
      <c r="D52" s="621">
        <v>0</v>
      </c>
      <c r="E52" s="621">
        <v>0</v>
      </c>
      <c r="F52" s="621">
        <v>0</v>
      </c>
      <c r="G52" s="621">
        <v>0</v>
      </c>
      <c r="H52" s="621">
        <v>0</v>
      </c>
      <c r="I52" s="621">
        <v>0</v>
      </c>
      <c r="J52" s="621">
        <v>0</v>
      </c>
      <c r="K52" s="621">
        <v>0</v>
      </c>
      <c r="L52" s="621">
        <v>0</v>
      </c>
      <c r="M52" s="621">
        <v>0</v>
      </c>
      <c r="N52" s="621">
        <v>0</v>
      </c>
      <c r="O52" s="622">
        <v>0</v>
      </c>
      <c r="P52" s="622">
        <v>0.01</v>
      </c>
    </row>
    <row r="53" spans="2:16" ht="15" customHeight="1" x14ac:dyDescent="0.3">
      <c r="B53" s="123"/>
      <c r="C53" s="124" t="s">
        <v>463</v>
      </c>
      <c r="D53" s="621">
        <v>432</v>
      </c>
      <c r="E53" s="621">
        <v>73</v>
      </c>
      <c r="F53" s="621">
        <v>0</v>
      </c>
      <c r="G53" s="621">
        <v>0</v>
      </c>
      <c r="H53" s="621">
        <v>0</v>
      </c>
      <c r="I53" s="621">
        <v>505</v>
      </c>
      <c r="J53" s="621">
        <v>31</v>
      </c>
      <c r="K53" s="621">
        <v>0</v>
      </c>
      <c r="L53" s="621">
        <v>0</v>
      </c>
      <c r="M53" s="621">
        <v>31</v>
      </c>
      <c r="N53" s="621">
        <v>387</v>
      </c>
      <c r="O53" s="622">
        <v>3.8199999999999998E-2</v>
      </c>
      <c r="P53" s="622">
        <v>5.0000000000000001E-3</v>
      </c>
    </row>
    <row r="54" spans="2:16" ht="15" customHeight="1" x14ac:dyDescent="0.3">
      <c r="B54" s="123"/>
      <c r="C54" s="124" t="s">
        <v>464</v>
      </c>
      <c r="D54" s="621">
        <v>0</v>
      </c>
      <c r="E54" s="621">
        <v>0</v>
      </c>
      <c r="F54" s="621">
        <v>0</v>
      </c>
      <c r="G54" s="621">
        <v>0</v>
      </c>
      <c r="H54" s="621">
        <v>0</v>
      </c>
      <c r="I54" s="621">
        <v>0</v>
      </c>
      <c r="J54" s="621">
        <v>0</v>
      </c>
      <c r="K54" s="621">
        <v>0</v>
      </c>
      <c r="L54" s="621">
        <v>0</v>
      </c>
      <c r="M54" s="621">
        <v>0</v>
      </c>
      <c r="N54" s="621">
        <v>0</v>
      </c>
      <c r="O54" s="622">
        <v>0</v>
      </c>
      <c r="P54" s="622">
        <v>0</v>
      </c>
    </row>
    <row r="55" spans="2:16" ht="15" customHeight="1" x14ac:dyDescent="0.3">
      <c r="B55" s="123"/>
      <c r="C55" s="124" t="s">
        <v>465</v>
      </c>
      <c r="D55" s="621">
        <v>0</v>
      </c>
      <c r="E55" s="621">
        <v>0</v>
      </c>
      <c r="F55" s="621">
        <v>0</v>
      </c>
      <c r="G55" s="621">
        <v>0</v>
      </c>
      <c r="H55" s="621">
        <v>0</v>
      </c>
      <c r="I55" s="621">
        <v>0</v>
      </c>
      <c r="J55" s="621">
        <v>0</v>
      </c>
      <c r="K55" s="621">
        <v>0</v>
      </c>
      <c r="L55" s="621">
        <v>0</v>
      </c>
      <c r="M55" s="621">
        <v>0</v>
      </c>
      <c r="N55" s="621">
        <v>0</v>
      </c>
      <c r="O55" s="622">
        <v>0</v>
      </c>
      <c r="P55" s="622">
        <v>0</v>
      </c>
    </row>
    <row r="56" spans="2:16" ht="15" customHeight="1" x14ac:dyDescent="0.3">
      <c r="B56" s="123"/>
      <c r="C56" s="124" t="s">
        <v>466</v>
      </c>
      <c r="D56" s="621">
        <v>0</v>
      </c>
      <c r="E56" s="621">
        <v>0</v>
      </c>
      <c r="F56" s="621">
        <v>0</v>
      </c>
      <c r="G56" s="621">
        <v>0</v>
      </c>
      <c r="H56" s="621">
        <v>0</v>
      </c>
      <c r="I56" s="621">
        <v>0</v>
      </c>
      <c r="J56" s="621">
        <v>0</v>
      </c>
      <c r="K56" s="621">
        <v>0</v>
      </c>
      <c r="L56" s="621">
        <v>0</v>
      </c>
      <c r="M56" s="621">
        <v>0</v>
      </c>
      <c r="N56" s="621">
        <v>0</v>
      </c>
      <c r="O56" s="622">
        <v>0</v>
      </c>
      <c r="P56" s="622">
        <v>0</v>
      </c>
    </row>
    <row r="57" spans="2:16" ht="15" customHeight="1" x14ac:dyDescent="0.3">
      <c r="B57" s="123"/>
      <c r="C57" s="124" t="s">
        <v>467</v>
      </c>
      <c r="D57" s="621">
        <v>0</v>
      </c>
      <c r="E57" s="621">
        <v>0</v>
      </c>
      <c r="F57" s="621">
        <v>0</v>
      </c>
      <c r="G57" s="621">
        <v>0</v>
      </c>
      <c r="H57" s="621">
        <v>0</v>
      </c>
      <c r="I57" s="621">
        <v>0</v>
      </c>
      <c r="J57" s="621">
        <v>0</v>
      </c>
      <c r="K57" s="621">
        <v>0</v>
      </c>
      <c r="L57" s="621">
        <v>0</v>
      </c>
      <c r="M57" s="621">
        <v>0</v>
      </c>
      <c r="N57" s="621">
        <v>0</v>
      </c>
      <c r="O57" s="622">
        <v>0</v>
      </c>
      <c r="P57" s="622">
        <v>0</v>
      </c>
    </row>
    <row r="58" spans="2:16" ht="15" customHeight="1" x14ac:dyDescent="0.3">
      <c r="B58" s="123"/>
      <c r="C58" s="124" t="s">
        <v>468</v>
      </c>
      <c r="D58" s="621">
        <v>0</v>
      </c>
      <c r="E58" s="621">
        <v>0</v>
      </c>
      <c r="F58" s="621">
        <v>0</v>
      </c>
      <c r="G58" s="621">
        <v>0</v>
      </c>
      <c r="H58" s="621">
        <v>0</v>
      </c>
      <c r="I58" s="621">
        <v>0</v>
      </c>
      <c r="J58" s="621">
        <v>0</v>
      </c>
      <c r="K58" s="621">
        <v>0</v>
      </c>
      <c r="L58" s="621">
        <v>0</v>
      </c>
      <c r="M58" s="621">
        <v>0</v>
      </c>
      <c r="N58" s="621">
        <v>0</v>
      </c>
      <c r="O58" s="622">
        <v>0</v>
      </c>
      <c r="P58" s="622">
        <v>0</v>
      </c>
    </row>
    <row r="59" spans="2:16" ht="15" customHeight="1" x14ac:dyDescent="0.3">
      <c r="B59" s="123"/>
      <c r="C59" s="124" t="s">
        <v>469</v>
      </c>
      <c r="D59" s="621">
        <v>0</v>
      </c>
      <c r="E59" s="621">
        <v>0</v>
      </c>
      <c r="F59" s="621">
        <v>0</v>
      </c>
      <c r="G59" s="621">
        <v>0</v>
      </c>
      <c r="H59" s="621">
        <v>0</v>
      </c>
      <c r="I59" s="621">
        <v>0</v>
      </c>
      <c r="J59" s="621">
        <v>0</v>
      </c>
      <c r="K59" s="621">
        <v>0</v>
      </c>
      <c r="L59" s="621">
        <v>0</v>
      </c>
      <c r="M59" s="621">
        <v>0</v>
      </c>
      <c r="N59" s="621">
        <v>0</v>
      </c>
      <c r="O59" s="622">
        <v>0</v>
      </c>
      <c r="P59" s="622">
        <v>0</v>
      </c>
    </row>
    <row r="60" spans="2:16" ht="15" customHeight="1" x14ac:dyDescent="0.3">
      <c r="B60" s="123"/>
      <c r="C60" s="124" t="s">
        <v>470</v>
      </c>
      <c r="D60" s="621">
        <v>0</v>
      </c>
      <c r="E60" s="621">
        <v>0</v>
      </c>
      <c r="F60" s="621">
        <v>0</v>
      </c>
      <c r="G60" s="621">
        <v>0</v>
      </c>
      <c r="H60" s="621">
        <v>0</v>
      </c>
      <c r="I60" s="621">
        <v>0</v>
      </c>
      <c r="J60" s="621">
        <v>0</v>
      </c>
      <c r="K60" s="621">
        <v>0</v>
      </c>
      <c r="L60" s="621">
        <v>0</v>
      </c>
      <c r="M60" s="621">
        <v>0</v>
      </c>
      <c r="N60" s="621">
        <v>0</v>
      </c>
      <c r="O60" s="622">
        <v>0</v>
      </c>
      <c r="P60" s="622">
        <v>0</v>
      </c>
    </row>
    <row r="61" spans="2:16" ht="15" customHeight="1" x14ac:dyDescent="0.3">
      <c r="B61" s="123"/>
      <c r="C61" s="124" t="s">
        <v>471</v>
      </c>
      <c r="D61" s="621">
        <v>0</v>
      </c>
      <c r="E61" s="621">
        <v>0</v>
      </c>
      <c r="F61" s="621">
        <v>0</v>
      </c>
      <c r="G61" s="621">
        <v>0</v>
      </c>
      <c r="H61" s="621">
        <v>0</v>
      </c>
      <c r="I61" s="621">
        <v>0</v>
      </c>
      <c r="J61" s="621">
        <v>0</v>
      </c>
      <c r="K61" s="621">
        <v>0</v>
      </c>
      <c r="L61" s="621">
        <v>0</v>
      </c>
      <c r="M61" s="621">
        <v>0</v>
      </c>
      <c r="N61" s="621">
        <v>0</v>
      </c>
      <c r="O61" s="622">
        <v>0</v>
      </c>
      <c r="P61" s="622">
        <v>0</v>
      </c>
    </row>
    <row r="62" spans="2:16" ht="15" customHeight="1" x14ac:dyDescent="0.3">
      <c r="B62" s="123"/>
      <c r="C62" s="124" t="s">
        <v>472</v>
      </c>
      <c r="D62" s="621">
        <v>0</v>
      </c>
      <c r="E62" s="621">
        <v>0</v>
      </c>
      <c r="F62" s="621">
        <v>0</v>
      </c>
      <c r="G62" s="621">
        <v>0</v>
      </c>
      <c r="H62" s="621">
        <v>0</v>
      </c>
      <c r="I62" s="621">
        <v>0</v>
      </c>
      <c r="J62" s="621">
        <v>0</v>
      </c>
      <c r="K62" s="621">
        <v>0</v>
      </c>
      <c r="L62" s="621">
        <v>0</v>
      </c>
      <c r="M62" s="621">
        <v>0</v>
      </c>
      <c r="N62" s="621">
        <v>0</v>
      </c>
      <c r="O62" s="622">
        <v>0</v>
      </c>
      <c r="P62" s="622">
        <v>0</v>
      </c>
    </row>
    <row r="63" spans="2:16" ht="15" customHeight="1" x14ac:dyDescent="0.3">
      <c r="B63" s="123"/>
      <c r="C63" s="124" t="s">
        <v>473</v>
      </c>
      <c r="D63" s="621">
        <v>2014</v>
      </c>
      <c r="E63" s="621">
        <v>129</v>
      </c>
      <c r="F63" s="621">
        <v>0</v>
      </c>
      <c r="G63" s="621">
        <v>0</v>
      </c>
      <c r="H63" s="621">
        <v>0</v>
      </c>
      <c r="I63" s="621">
        <v>2143</v>
      </c>
      <c r="J63" s="621">
        <v>91</v>
      </c>
      <c r="K63" s="621">
        <v>0</v>
      </c>
      <c r="L63" s="621">
        <v>0</v>
      </c>
      <c r="M63" s="621">
        <v>91</v>
      </c>
      <c r="N63" s="621">
        <v>1138</v>
      </c>
      <c r="O63" s="622">
        <v>0.1124</v>
      </c>
      <c r="P63" s="622">
        <v>0.02</v>
      </c>
    </row>
    <row r="64" spans="2:16" ht="15" customHeight="1" x14ac:dyDescent="0.3">
      <c r="B64" s="123"/>
      <c r="C64" s="124" t="s">
        <v>474</v>
      </c>
      <c r="D64" s="621">
        <v>8</v>
      </c>
      <c r="E64" s="621">
        <v>0</v>
      </c>
      <c r="F64" s="621">
        <v>0</v>
      </c>
      <c r="G64" s="621">
        <v>0</v>
      </c>
      <c r="H64" s="621">
        <v>0</v>
      </c>
      <c r="I64" s="621">
        <v>8</v>
      </c>
      <c r="J64" s="621">
        <v>0</v>
      </c>
      <c r="K64" s="621">
        <v>0</v>
      </c>
      <c r="L64" s="621">
        <v>0</v>
      </c>
      <c r="M64" s="621">
        <v>0</v>
      </c>
      <c r="N64" s="621">
        <v>1</v>
      </c>
      <c r="O64" s="622">
        <v>1E-4</v>
      </c>
      <c r="P64" s="622">
        <v>0</v>
      </c>
    </row>
    <row r="65" spans="2:16" ht="15" customHeight="1" x14ac:dyDescent="0.3">
      <c r="B65" s="123"/>
      <c r="C65" s="124" t="s">
        <v>475</v>
      </c>
      <c r="D65" s="621">
        <v>0</v>
      </c>
      <c r="E65" s="621">
        <v>0</v>
      </c>
      <c r="F65" s="621">
        <v>0</v>
      </c>
      <c r="G65" s="621">
        <v>0</v>
      </c>
      <c r="H65" s="621">
        <v>0</v>
      </c>
      <c r="I65" s="621">
        <v>0</v>
      </c>
      <c r="J65" s="621">
        <v>0</v>
      </c>
      <c r="K65" s="621">
        <v>0</v>
      </c>
      <c r="L65" s="621">
        <v>0</v>
      </c>
      <c r="M65" s="621">
        <v>0</v>
      </c>
      <c r="N65" s="621">
        <v>0</v>
      </c>
      <c r="O65" s="622">
        <v>0</v>
      </c>
      <c r="P65" s="622">
        <v>2.5000000000000001E-2</v>
      </c>
    </row>
    <row r="66" spans="2:16" ht="15" customHeight="1" x14ac:dyDescent="0.3">
      <c r="B66" s="123"/>
      <c r="C66" s="124" t="s">
        <v>476</v>
      </c>
      <c r="D66" s="621">
        <v>0</v>
      </c>
      <c r="E66" s="621">
        <v>0</v>
      </c>
      <c r="F66" s="621">
        <v>0</v>
      </c>
      <c r="G66" s="621">
        <v>0</v>
      </c>
      <c r="H66" s="621">
        <v>0</v>
      </c>
      <c r="I66" s="621">
        <v>0</v>
      </c>
      <c r="J66" s="621">
        <v>0</v>
      </c>
      <c r="K66" s="621">
        <v>0</v>
      </c>
      <c r="L66" s="621">
        <v>0</v>
      </c>
      <c r="M66" s="621">
        <v>0</v>
      </c>
      <c r="N66" s="621">
        <v>0</v>
      </c>
      <c r="O66" s="622">
        <v>0</v>
      </c>
      <c r="P66" s="622">
        <v>0</v>
      </c>
    </row>
    <row r="67" spans="2:16" ht="15" customHeight="1" x14ac:dyDescent="0.3">
      <c r="B67" s="123"/>
      <c r="C67" s="124" t="s">
        <v>477</v>
      </c>
      <c r="D67" s="621">
        <v>73</v>
      </c>
      <c r="E67" s="621">
        <v>85</v>
      </c>
      <c r="F67" s="621">
        <v>0</v>
      </c>
      <c r="G67" s="621">
        <v>0</v>
      </c>
      <c r="H67" s="621">
        <v>0</v>
      </c>
      <c r="I67" s="621">
        <v>158</v>
      </c>
      <c r="J67" s="621">
        <v>10</v>
      </c>
      <c r="K67" s="621">
        <v>0</v>
      </c>
      <c r="L67" s="621">
        <v>0</v>
      </c>
      <c r="M67" s="621">
        <v>10</v>
      </c>
      <c r="N67" s="621">
        <v>125</v>
      </c>
      <c r="O67" s="622">
        <v>1.23E-2</v>
      </c>
      <c r="P67" s="622">
        <v>0</v>
      </c>
    </row>
    <row r="68" spans="2:16" ht="15" customHeight="1" x14ac:dyDescent="0.3">
      <c r="B68" s="123"/>
      <c r="C68" s="124" t="s">
        <v>478</v>
      </c>
      <c r="D68" s="621">
        <v>0</v>
      </c>
      <c r="E68" s="621">
        <v>0</v>
      </c>
      <c r="F68" s="621">
        <v>0</v>
      </c>
      <c r="G68" s="621">
        <v>0</v>
      </c>
      <c r="H68" s="621">
        <v>0</v>
      </c>
      <c r="I68" s="621">
        <v>0</v>
      </c>
      <c r="J68" s="621">
        <v>0</v>
      </c>
      <c r="K68" s="621">
        <v>0</v>
      </c>
      <c r="L68" s="621">
        <v>0</v>
      </c>
      <c r="M68" s="621">
        <v>0</v>
      </c>
      <c r="N68" s="621">
        <v>0</v>
      </c>
      <c r="O68" s="622">
        <v>0</v>
      </c>
      <c r="P68" s="622">
        <v>0</v>
      </c>
    </row>
    <row r="69" spans="2:16" ht="15" customHeight="1" x14ac:dyDescent="0.3">
      <c r="B69" s="123"/>
      <c r="C69" s="124" t="s">
        <v>479</v>
      </c>
      <c r="D69" s="621">
        <v>0</v>
      </c>
      <c r="E69" s="621">
        <v>0</v>
      </c>
      <c r="F69" s="621">
        <v>0</v>
      </c>
      <c r="G69" s="621">
        <v>0</v>
      </c>
      <c r="H69" s="621">
        <v>0</v>
      </c>
      <c r="I69" s="621">
        <v>0</v>
      </c>
      <c r="J69" s="621">
        <v>0</v>
      </c>
      <c r="K69" s="621">
        <v>0</v>
      </c>
      <c r="L69" s="621">
        <v>0</v>
      </c>
      <c r="M69" s="621">
        <v>0</v>
      </c>
      <c r="N69" s="621">
        <v>0</v>
      </c>
      <c r="O69" s="622">
        <v>0</v>
      </c>
      <c r="P69" s="622">
        <v>0</v>
      </c>
    </row>
    <row r="70" spans="2:16" ht="15" customHeight="1" x14ac:dyDescent="0.3">
      <c r="B70" s="123"/>
      <c r="C70" s="124" t="s">
        <v>480</v>
      </c>
      <c r="D70" s="621">
        <v>0</v>
      </c>
      <c r="E70" s="621">
        <v>0</v>
      </c>
      <c r="F70" s="621">
        <v>0</v>
      </c>
      <c r="G70" s="621">
        <v>0</v>
      </c>
      <c r="H70" s="621">
        <v>0</v>
      </c>
      <c r="I70" s="621">
        <v>0</v>
      </c>
      <c r="J70" s="621">
        <v>0</v>
      </c>
      <c r="K70" s="621">
        <v>0</v>
      </c>
      <c r="L70" s="621">
        <v>0</v>
      </c>
      <c r="M70" s="621">
        <v>0</v>
      </c>
      <c r="N70" s="621">
        <v>0</v>
      </c>
      <c r="O70" s="622">
        <v>0</v>
      </c>
      <c r="P70" s="622">
        <v>0</v>
      </c>
    </row>
    <row r="71" spans="2:16" ht="15" customHeight="1" x14ac:dyDescent="0.3">
      <c r="B71" s="123"/>
      <c r="C71" s="124" t="s">
        <v>481</v>
      </c>
      <c r="D71" s="621">
        <v>0</v>
      </c>
      <c r="E71" s="621">
        <v>0</v>
      </c>
      <c r="F71" s="621">
        <v>0</v>
      </c>
      <c r="G71" s="621">
        <v>0</v>
      </c>
      <c r="H71" s="621">
        <v>0</v>
      </c>
      <c r="I71" s="621">
        <v>0</v>
      </c>
      <c r="J71" s="621">
        <v>0</v>
      </c>
      <c r="K71" s="621">
        <v>0</v>
      </c>
      <c r="L71" s="621">
        <v>0</v>
      </c>
      <c r="M71" s="621">
        <v>0</v>
      </c>
      <c r="N71" s="621">
        <v>0</v>
      </c>
      <c r="O71" s="622">
        <v>0</v>
      </c>
      <c r="P71" s="622">
        <v>0</v>
      </c>
    </row>
    <row r="72" spans="2:16" ht="15" customHeight="1" x14ac:dyDescent="0.3">
      <c r="B72" s="123"/>
      <c r="C72" s="124" t="s">
        <v>482</v>
      </c>
      <c r="D72" s="621">
        <v>0</v>
      </c>
      <c r="E72" s="621">
        <v>20</v>
      </c>
      <c r="F72" s="621">
        <v>0</v>
      </c>
      <c r="G72" s="621">
        <v>0</v>
      </c>
      <c r="H72" s="621">
        <v>0</v>
      </c>
      <c r="I72" s="621">
        <v>20</v>
      </c>
      <c r="J72" s="621">
        <v>2</v>
      </c>
      <c r="K72" s="621">
        <v>0</v>
      </c>
      <c r="L72" s="621">
        <v>0</v>
      </c>
      <c r="M72" s="621">
        <v>2</v>
      </c>
      <c r="N72" s="621">
        <v>27</v>
      </c>
      <c r="O72" s="622">
        <v>2.7000000000000001E-3</v>
      </c>
      <c r="P72" s="622">
        <v>0</v>
      </c>
    </row>
    <row r="73" spans="2:16" ht="15" customHeight="1" x14ac:dyDescent="0.3">
      <c r="B73" s="123"/>
      <c r="C73" s="124" t="s">
        <v>483</v>
      </c>
      <c r="D73" s="621">
        <v>18</v>
      </c>
      <c r="E73" s="621">
        <v>73</v>
      </c>
      <c r="F73" s="621">
        <v>0</v>
      </c>
      <c r="G73" s="621">
        <v>0</v>
      </c>
      <c r="H73" s="621">
        <v>0</v>
      </c>
      <c r="I73" s="621">
        <v>91</v>
      </c>
      <c r="J73" s="621">
        <v>3</v>
      </c>
      <c r="K73" s="621">
        <v>0</v>
      </c>
      <c r="L73" s="621">
        <v>0</v>
      </c>
      <c r="M73" s="621">
        <v>3</v>
      </c>
      <c r="N73" s="621">
        <v>36</v>
      </c>
      <c r="O73" s="622">
        <v>3.5999999999999999E-3</v>
      </c>
      <c r="P73" s="622">
        <v>0</v>
      </c>
    </row>
    <row r="74" spans="2:16" ht="15" customHeight="1" x14ac:dyDescent="0.3">
      <c r="B74" s="124"/>
      <c r="C74" s="124" t="s">
        <v>484</v>
      </c>
      <c r="D74" s="621">
        <v>0</v>
      </c>
      <c r="E74" s="621">
        <v>0</v>
      </c>
      <c r="F74" s="621">
        <v>0</v>
      </c>
      <c r="G74" s="621">
        <v>0</v>
      </c>
      <c r="H74" s="621">
        <v>0</v>
      </c>
      <c r="I74" s="621">
        <v>0</v>
      </c>
      <c r="J74" s="621">
        <v>0</v>
      </c>
      <c r="K74" s="621">
        <v>0</v>
      </c>
      <c r="L74" s="621">
        <v>0</v>
      </c>
      <c r="M74" s="621">
        <v>0</v>
      </c>
      <c r="N74" s="621">
        <v>0</v>
      </c>
      <c r="O74" s="622">
        <v>0</v>
      </c>
      <c r="P74" s="622">
        <v>0.01</v>
      </c>
    </row>
    <row r="75" spans="2:16" ht="15" customHeight="1" x14ac:dyDescent="0.3">
      <c r="B75" s="124"/>
      <c r="C75" s="124" t="s">
        <v>485</v>
      </c>
      <c r="D75" s="621">
        <v>0</v>
      </c>
      <c r="E75" s="621">
        <v>2</v>
      </c>
      <c r="F75" s="621">
        <v>0</v>
      </c>
      <c r="G75" s="621">
        <v>0</v>
      </c>
      <c r="H75" s="621">
        <v>0</v>
      </c>
      <c r="I75" s="621">
        <v>2</v>
      </c>
      <c r="J75" s="621">
        <v>0</v>
      </c>
      <c r="K75" s="621">
        <v>0</v>
      </c>
      <c r="L75" s="621">
        <v>0</v>
      </c>
      <c r="M75" s="621">
        <v>0</v>
      </c>
      <c r="N75" s="621">
        <v>3</v>
      </c>
      <c r="O75" s="622">
        <v>2.9999999999999997E-4</v>
      </c>
      <c r="P75" s="622">
        <v>5.0000000000000001E-3</v>
      </c>
    </row>
    <row r="76" spans="2:16" ht="15" customHeight="1" x14ac:dyDescent="0.3">
      <c r="B76" s="124"/>
      <c r="C76" s="124" t="s">
        <v>486</v>
      </c>
      <c r="D76" s="621">
        <v>0</v>
      </c>
      <c r="E76" s="621">
        <v>0</v>
      </c>
      <c r="F76" s="621">
        <v>0</v>
      </c>
      <c r="G76" s="621">
        <v>0</v>
      </c>
      <c r="H76" s="621">
        <v>0</v>
      </c>
      <c r="I76" s="621">
        <v>0</v>
      </c>
      <c r="J76" s="621">
        <v>0</v>
      </c>
      <c r="K76" s="621">
        <v>0</v>
      </c>
      <c r="L76" s="621">
        <v>0</v>
      </c>
      <c r="M76" s="621">
        <v>0</v>
      </c>
      <c r="N76" s="621">
        <v>0</v>
      </c>
      <c r="O76" s="622">
        <v>0</v>
      </c>
      <c r="P76" s="622">
        <v>0</v>
      </c>
    </row>
    <row r="77" spans="2:16" ht="15" customHeight="1" x14ac:dyDescent="0.3">
      <c r="B77" s="124"/>
      <c r="C77" s="124" t="s">
        <v>487</v>
      </c>
      <c r="D77" s="621">
        <v>0</v>
      </c>
      <c r="E77" s="621">
        <v>0</v>
      </c>
      <c r="F77" s="621">
        <v>0</v>
      </c>
      <c r="G77" s="621">
        <v>0</v>
      </c>
      <c r="H77" s="621">
        <v>0</v>
      </c>
      <c r="I77" s="621">
        <v>0</v>
      </c>
      <c r="J77" s="621">
        <v>0</v>
      </c>
      <c r="K77" s="621">
        <v>0</v>
      </c>
      <c r="L77" s="621">
        <v>0</v>
      </c>
      <c r="M77" s="621">
        <v>0</v>
      </c>
      <c r="N77" s="621">
        <v>0</v>
      </c>
      <c r="O77" s="622">
        <v>0</v>
      </c>
      <c r="P77" s="622">
        <v>0</v>
      </c>
    </row>
    <row r="78" spans="2:16" ht="15" customHeight="1" x14ac:dyDescent="0.3">
      <c r="B78" s="124"/>
      <c r="C78" s="124" t="s">
        <v>488</v>
      </c>
      <c r="D78" s="621">
        <v>0</v>
      </c>
      <c r="E78" s="621">
        <v>0</v>
      </c>
      <c r="F78" s="621">
        <v>0</v>
      </c>
      <c r="G78" s="621">
        <v>0</v>
      </c>
      <c r="H78" s="621">
        <v>0</v>
      </c>
      <c r="I78" s="621">
        <v>0</v>
      </c>
      <c r="J78" s="621">
        <v>0</v>
      </c>
      <c r="K78" s="621">
        <v>0</v>
      </c>
      <c r="L78" s="621">
        <v>0</v>
      </c>
      <c r="M78" s="621">
        <v>0</v>
      </c>
      <c r="N78" s="621">
        <v>0</v>
      </c>
      <c r="O78" s="622">
        <v>0</v>
      </c>
      <c r="P78" s="622">
        <v>0.02</v>
      </c>
    </row>
    <row r="79" spans="2:16" ht="15" customHeight="1" x14ac:dyDescent="0.3">
      <c r="B79" s="124"/>
      <c r="C79" s="124" t="s">
        <v>489</v>
      </c>
      <c r="D79" s="621">
        <v>6</v>
      </c>
      <c r="E79" s="621">
        <v>39</v>
      </c>
      <c r="F79" s="621">
        <v>0</v>
      </c>
      <c r="G79" s="621">
        <v>0</v>
      </c>
      <c r="H79" s="621">
        <v>0</v>
      </c>
      <c r="I79" s="621">
        <v>45</v>
      </c>
      <c r="J79" s="621">
        <v>1</v>
      </c>
      <c r="K79" s="621">
        <v>0</v>
      </c>
      <c r="L79" s="621">
        <v>0</v>
      </c>
      <c r="M79" s="621">
        <v>1</v>
      </c>
      <c r="N79" s="621">
        <v>18</v>
      </c>
      <c r="O79" s="622">
        <v>1.6999999999999999E-3</v>
      </c>
      <c r="P79" s="622">
        <v>0</v>
      </c>
    </row>
    <row r="80" spans="2:16" ht="15" customHeight="1" x14ac:dyDescent="0.3">
      <c r="B80" s="124"/>
      <c r="C80" s="124" t="s">
        <v>490</v>
      </c>
      <c r="D80" s="621">
        <v>0</v>
      </c>
      <c r="E80" s="621">
        <v>0</v>
      </c>
      <c r="F80" s="621">
        <v>0</v>
      </c>
      <c r="G80" s="621">
        <v>0</v>
      </c>
      <c r="H80" s="621">
        <v>0</v>
      </c>
      <c r="I80" s="621">
        <v>0</v>
      </c>
      <c r="J80" s="621">
        <v>0</v>
      </c>
      <c r="K80" s="621">
        <v>0</v>
      </c>
      <c r="L80" s="621">
        <v>0</v>
      </c>
      <c r="M80" s="621">
        <v>0</v>
      </c>
      <c r="N80" s="621">
        <v>0</v>
      </c>
      <c r="O80" s="622">
        <v>0</v>
      </c>
      <c r="P80" s="622">
        <v>0</v>
      </c>
    </row>
    <row r="81" spans="2:16" ht="15" customHeight="1" x14ac:dyDescent="0.3">
      <c r="B81" s="124"/>
      <c r="C81" s="124" t="s">
        <v>491</v>
      </c>
      <c r="D81" s="621">
        <v>0</v>
      </c>
      <c r="E81" s="621">
        <v>0</v>
      </c>
      <c r="F81" s="621">
        <v>0</v>
      </c>
      <c r="G81" s="621">
        <v>0</v>
      </c>
      <c r="H81" s="621">
        <v>0</v>
      </c>
      <c r="I81" s="621">
        <v>0</v>
      </c>
      <c r="J81" s="621">
        <v>0</v>
      </c>
      <c r="K81" s="621">
        <v>0</v>
      </c>
      <c r="L81" s="621">
        <v>0</v>
      </c>
      <c r="M81" s="621">
        <v>0</v>
      </c>
      <c r="N81" s="621">
        <v>0</v>
      </c>
      <c r="O81" s="622">
        <v>0</v>
      </c>
      <c r="P81" s="622">
        <v>0</v>
      </c>
    </row>
    <row r="82" spans="2:16" ht="15" customHeight="1" x14ac:dyDescent="0.3">
      <c r="B82" s="124"/>
      <c r="C82" s="124" t="s">
        <v>492</v>
      </c>
      <c r="D82" s="621">
        <v>0</v>
      </c>
      <c r="E82" s="621">
        <v>0</v>
      </c>
      <c r="F82" s="621">
        <v>0</v>
      </c>
      <c r="G82" s="621">
        <v>0</v>
      </c>
      <c r="H82" s="621">
        <v>0</v>
      </c>
      <c r="I82" s="621">
        <v>0</v>
      </c>
      <c r="J82" s="621">
        <v>0</v>
      </c>
      <c r="K82" s="621">
        <v>0</v>
      </c>
      <c r="L82" s="621">
        <v>0</v>
      </c>
      <c r="M82" s="621">
        <v>0</v>
      </c>
      <c r="N82" s="621">
        <v>0</v>
      </c>
      <c r="O82" s="622">
        <v>0</v>
      </c>
      <c r="P82" s="622">
        <v>1.4999999999999999E-2</v>
      </c>
    </row>
    <row r="83" spans="2:16" ht="15" customHeight="1" x14ac:dyDescent="0.3">
      <c r="B83" s="124"/>
      <c r="C83" s="124" t="s">
        <v>493</v>
      </c>
      <c r="D83" s="621">
        <v>0</v>
      </c>
      <c r="E83" s="621">
        <v>0</v>
      </c>
      <c r="F83" s="621">
        <v>0</v>
      </c>
      <c r="G83" s="621">
        <v>0</v>
      </c>
      <c r="H83" s="621">
        <v>0</v>
      </c>
      <c r="I83" s="621">
        <v>0</v>
      </c>
      <c r="J83" s="621">
        <v>0</v>
      </c>
      <c r="K83" s="621">
        <v>0</v>
      </c>
      <c r="L83" s="621">
        <v>0</v>
      </c>
      <c r="M83" s="621">
        <v>0</v>
      </c>
      <c r="N83" s="621">
        <v>0</v>
      </c>
      <c r="O83" s="622">
        <v>0</v>
      </c>
      <c r="P83" s="622">
        <v>5.0000000000000001E-3</v>
      </c>
    </row>
    <row r="84" spans="2:16" ht="15" customHeight="1" x14ac:dyDescent="0.3">
      <c r="B84" s="124"/>
      <c r="C84" s="124" t="s">
        <v>494</v>
      </c>
      <c r="D84" s="621">
        <v>197</v>
      </c>
      <c r="E84" s="621">
        <v>121</v>
      </c>
      <c r="F84" s="621">
        <v>0</v>
      </c>
      <c r="G84" s="621">
        <v>0</v>
      </c>
      <c r="H84" s="621">
        <v>0</v>
      </c>
      <c r="I84" s="621">
        <v>318</v>
      </c>
      <c r="J84" s="621">
        <v>16</v>
      </c>
      <c r="K84" s="621">
        <v>0</v>
      </c>
      <c r="L84" s="621">
        <v>0</v>
      </c>
      <c r="M84" s="621">
        <v>16</v>
      </c>
      <c r="N84" s="621">
        <v>202</v>
      </c>
      <c r="O84" s="622">
        <v>1.9900000000000001E-2</v>
      </c>
      <c r="P84" s="622">
        <v>0</v>
      </c>
    </row>
    <row r="85" spans="2:16" ht="15" customHeight="1" x14ac:dyDescent="0.3">
      <c r="B85" s="124"/>
      <c r="C85" s="124" t="s">
        <v>495</v>
      </c>
      <c r="D85" s="621">
        <v>0</v>
      </c>
      <c r="E85" s="621">
        <v>0</v>
      </c>
      <c r="F85" s="621">
        <v>0</v>
      </c>
      <c r="G85" s="621">
        <v>0</v>
      </c>
      <c r="H85" s="621">
        <v>0</v>
      </c>
      <c r="I85" s="621">
        <v>0</v>
      </c>
      <c r="J85" s="621">
        <v>0</v>
      </c>
      <c r="K85" s="621">
        <v>0</v>
      </c>
      <c r="L85" s="621">
        <v>0</v>
      </c>
      <c r="M85" s="621">
        <v>0</v>
      </c>
      <c r="N85" s="621">
        <v>0</v>
      </c>
      <c r="O85" s="622">
        <v>0</v>
      </c>
      <c r="P85" s="622">
        <v>0</v>
      </c>
    </row>
    <row r="86" spans="2:16" ht="15" customHeight="1" x14ac:dyDescent="0.3">
      <c r="B86" s="124"/>
      <c r="C86" s="124" t="s">
        <v>496</v>
      </c>
      <c r="D86" s="621">
        <v>0</v>
      </c>
      <c r="E86" s="621">
        <v>0</v>
      </c>
      <c r="F86" s="621">
        <v>0</v>
      </c>
      <c r="G86" s="621">
        <v>0</v>
      </c>
      <c r="H86" s="621">
        <v>0</v>
      </c>
      <c r="I86" s="621">
        <v>0</v>
      </c>
      <c r="J86" s="621">
        <v>0</v>
      </c>
      <c r="K86" s="621">
        <v>0</v>
      </c>
      <c r="L86" s="621">
        <v>0</v>
      </c>
      <c r="M86" s="621">
        <v>0</v>
      </c>
      <c r="N86" s="621">
        <v>0</v>
      </c>
      <c r="O86" s="622">
        <v>0</v>
      </c>
      <c r="P86" s="622">
        <v>0</v>
      </c>
    </row>
    <row r="87" spans="2:16" ht="15" customHeight="1" x14ac:dyDescent="0.3">
      <c r="B87" s="124"/>
      <c r="C87" s="124" t="s">
        <v>497</v>
      </c>
      <c r="D87" s="621">
        <v>0</v>
      </c>
      <c r="E87" s="621">
        <v>0</v>
      </c>
      <c r="F87" s="621">
        <v>0</v>
      </c>
      <c r="G87" s="621">
        <v>0</v>
      </c>
      <c r="H87" s="621">
        <v>0</v>
      </c>
      <c r="I87" s="621">
        <v>0</v>
      </c>
      <c r="J87" s="621">
        <v>0</v>
      </c>
      <c r="K87" s="621">
        <v>0</v>
      </c>
      <c r="L87" s="621">
        <v>0</v>
      </c>
      <c r="M87" s="621">
        <v>0</v>
      </c>
      <c r="N87" s="621">
        <v>0</v>
      </c>
      <c r="O87" s="622">
        <v>0</v>
      </c>
      <c r="P87" s="622">
        <v>0</v>
      </c>
    </row>
    <row r="88" spans="2:16" ht="15" customHeight="1" x14ac:dyDescent="0.3">
      <c r="B88" s="124"/>
      <c r="C88" s="124" t="s">
        <v>498</v>
      </c>
      <c r="D88" s="621">
        <v>3</v>
      </c>
      <c r="E88" s="621">
        <v>2</v>
      </c>
      <c r="F88" s="621">
        <v>0</v>
      </c>
      <c r="G88" s="621">
        <v>0</v>
      </c>
      <c r="H88" s="621">
        <v>0</v>
      </c>
      <c r="I88" s="621">
        <v>5</v>
      </c>
      <c r="J88" s="621">
        <v>0</v>
      </c>
      <c r="K88" s="621">
        <v>0</v>
      </c>
      <c r="L88" s="621">
        <v>0</v>
      </c>
      <c r="M88" s="621">
        <v>0</v>
      </c>
      <c r="N88" s="621">
        <v>3</v>
      </c>
      <c r="O88" s="622">
        <v>2.9999999999999997E-4</v>
      </c>
      <c r="P88" s="622">
        <v>1.7500000000000002E-2</v>
      </c>
    </row>
    <row r="89" spans="2:16" ht="15" customHeight="1" x14ac:dyDescent="0.3">
      <c r="B89" s="124"/>
      <c r="C89" s="124" t="s">
        <v>499</v>
      </c>
      <c r="D89" s="621">
        <v>0</v>
      </c>
      <c r="E89" s="621">
        <v>0</v>
      </c>
      <c r="F89" s="621">
        <v>0</v>
      </c>
      <c r="G89" s="621">
        <v>0</v>
      </c>
      <c r="H89" s="621">
        <v>0</v>
      </c>
      <c r="I89" s="621">
        <v>0</v>
      </c>
      <c r="J89" s="621">
        <v>0</v>
      </c>
      <c r="K89" s="621">
        <v>0</v>
      </c>
      <c r="L89" s="621">
        <v>0</v>
      </c>
      <c r="M89" s="621">
        <v>0</v>
      </c>
      <c r="N89" s="621">
        <v>0</v>
      </c>
      <c r="O89" s="622">
        <v>0</v>
      </c>
      <c r="P89" s="622">
        <v>0</v>
      </c>
    </row>
    <row r="90" spans="2:16" ht="15" customHeight="1" x14ac:dyDescent="0.3">
      <c r="B90" s="124"/>
      <c r="C90" s="124" t="s">
        <v>500</v>
      </c>
      <c r="D90" s="621">
        <v>9</v>
      </c>
      <c r="E90" s="621">
        <v>0</v>
      </c>
      <c r="F90" s="621">
        <v>0</v>
      </c>
      <c r="G90" s="621">
        <v>0</v>
      </c>
      <c r="H90" s="621">
        <v>0</v>
      </c>
      <c r="I90" s="621">
        <v>9</v>
      </c>
      <c r="J90" s="621">
        <v>0</v>
      </c>
      <c r="K90" s="621">
        <v>0</v>
      </c>
      <c r="L90" s="621">
        <v>0</v>
      </c>
      <c r="M90" s="621">
        <v>0</v>
      </c>
      <c r="N90" s="621">
        <v>0</v>
      </c>
      <c r="O90" s="622">
        <v>0</v>
      </c>
      <c r="P90" s="622">
        <v>0</v>
      </c>
    </row>
    <row r="91" spans="2:16" ht="15" customHeight="1" x14ac:dyDescent="0.3">
      <c r="B91" s="124"/>
      <c r="C91" s="124" t="s">
        <v>501</v>
      </c>
      <c r="D91" s="621">
        <v>0</v>
      </c>
      <c r="E91" s="621">
        <v>0</v>
      </c>
      <c r="F91" s="621">
        <v>0</v>
      </c>
      <c r="G91" s="621">
        <v>0</v>
      </c>
      <c r="H91" s="621">
        <v>0</v>
      </c>
      <c r="I91" s="621">
        <v>0</v>
      </c>
      <c r="J91" s="621">
        <v>0</v>
      </c>
      <c r="K91" s="621">
        <v>0</v>
      </c>
      <c r="L91" s="621">
        <v>0</v>
      </c>
      <c r="M91" s="621">
        <v>0</v>
      </c>
      <c r="N91" s="621">
        <v>0</v>
      </c>
      <c r="O91" s="622">
        <v>0</v>
      </c>
      <c r="P91" s="622">
        <v>0</v>
      </c>
    </row>
    <row r="92" spans="2:16" ht="15" customHeight="1" x14ac:dyDescent="0.3">
      <c r="B92" s="124"/>
      <c r="C92" s="124" t="s">
        <v>502</v>
      </c>
      <c r="D92" s="621">
        <v>0</v>
      </c>
      <c r="E92" s="621">
        <v>0</v>
      </c>
      <c r="F92" s="621">
        <v>0</v>
      </c>
      <c r="G92" s="621">
        <v>0</v>
      </c>
      <c r="H92" s="621">
        <v>0</v>
      </c>
      <c r="I92" s="621">
        <v>0</v>
      </c>
      <c r="J92" s="621">
        <v>0</v>
      </c>
      <c r="K92" s="621">
        <v>0</v>
      </c>
      <c r="L92" s="621">
        <v>0</v>
      </c>
      <c r="M92" s="621">
        <v>0</v>
      </c>
      <c r="N92" s="621">
        <v>0</v>
      </c>
      <c r="O92" s="622">
        <v>0</v>
      </c>
      <c r="P92" s="622">
        <v>0</v>
      </c>
    </row>
    <row r="93" spans="2:16" ht="15" customHeight="1" x14ac:dyDescent="0.3">
      <c r="B93" s="124"/>
      <c r="C93" s="124" t="s">
        <v>503</v>
      </c>
      <c r="D93" s="621">
        <v>7</v>
      </c>
      <c r="E93" s="621">
        <v>0</v>
      </c>
      <c r="F93" s="621">
        <v>0</v>
      </c>
      <c r="G93" s="621">
        <v>0</v>
      </c>
      <c r="H93" s="621">
        <v>0</v>
      </c>
      <c r="I93" s="621">
        <v>7</v>
      </c>
      <c r="J93" s="621">
        <v>0</v>
      </c>
      <c r="K93" s="621">
        <v>0</v>
      </c>
      <c r="L93" s="621">
        <v>0</v>
      </c>
      <c r="M93" s="621">
        <v>0</v>
      </c>
      <c r="N93" s="621">
        <v>0</v>
      </c>
      <c r="O93" s="622">
        <v>0</v>
      </c>
      <c r="P93" s="622">
        <v>0</v>
      </c>
    </row>
    <row r="94" spans="2:16" ht="15" customHeight="1" x14ac:dyDescent="0.3">
      <c r="B94" s="124"/>
      <c r="C94" s="124" t="s">
        <v>504</v>
      </c>
      <c r="D94" s="621">
        <v>39</v>
      </c>
      <c r="E94" s="621">
        <v>53</v>
      </c>
      <c r="F94" s="621">
        <v>0</v>
      </c>
      <c r="G94" s="621">
        <v>0</v>
      </c>
      <c r="H94" s="621">
        <v>495</v>
      </c>
      <c r="I94" s="621">
        <v>587</v>
      </c>
      <c r="J94" s="621">
        <v>2</v>
      </c>
      <c r="K94" s="621">
        <v>0</v>
      </c>
      <c r="L94" s="621">
        <v>6</v>
      </c>
      <c r="M94" s="621">
        <v>8</v>
      </c>
      <c r="N94" s="621">
        <v>94</v>
      </c>
      <c r="O94" s="622">
        <v>9.2999999999999992E-3</v>
      </c>
      <c r="P94" s="622">
        <v>0</v>
      </c>
    </row>
    <row r="95" spans="2:16" ht="15" customHeight="1" x14ac:dyDescent="0.3">
      <c r="B95" s="124"/>
      <c r="C95" s="124" t="s">
        <v>505</v>
      </c>
      <c r="D95" s="621">
        <v>301</v>
      </c>
      <c r="E95" s="621">
        <v>161</v>
      </c>
      <c r="F95" s="621">
        <v>0</v>
      </c>
      <c r="G95" s="621">
        <v>0</v>
      </c>
      <c r="H95" s="621">
        <v>78</v>
      </c>
      <c r="I95" s="621">
        <v>540</v>
      </c>
      <c r="J95" s="621">
        <v>25</v>
      </c>
      <c r="K95" s="621">
        <v>0</v>
      </c>
      <c r="L95" s="621">
        <v>1</v>
      </c>
      <c r="M95" s="621">
        <v>26</v>
      </c>
      <c r="N95" s="621">
        <v>326</v>
      </c>
      <c r="O95" s="622">
        <v>3.2099999999999997E-2</v>
      </c>
      <c r="P95" s="622">
        <v>0.02</v>
      </c>
    </row>
    <row r="96" spans="2:16" ht="15" customHeight="1" x14ac:dyDescent="0.3">
      <c r="B96" s="696"/>
      <c r="C96" s="124" t="s">
        <v>506</v>
      </c>
      <c r="D96" s="621">
        <v>0</v>
      </c>
      <c r="E96" s="621">
        <v>0</v>
      </c>
      <c r="F96" s="621">
        <v>0</v>
      </c>
      <c r="G96" s="621">
        <v>0</v>
      </c>
      <c r="H96" s="621">
        <v>0</v>
      </c>
      <c r="I96" s="621">
        <v>0</v>
      </c>
      <c r="J96" s="621">
        <v>0</v>
      </c>
      <c r="K96" s="621">
        <v>0</v>
      </c>
      <c r="L96" s="621">
        <v>0</v>
      </c>
      <c r="M96" s="621">
        <v>0</v>
      </c>
      <c r="N96" s="621">
        <v>0</v>
      </c>
      <c r="O96" s="622">
        <v>0</v>
      </c>
      <c r="P96" s="622">
        <v>0</v>
      </c>
    </row>
    <row r="97" spans="2:16" s="674" customFormat="1" ht="15" customHeight="1" x14ac:dyDescent="0.3">
      <c r="B97" s="124"/>
      <c r="C97" s="124" t="s">
        <v>507</v>
      </c>
      <c r="D97" s="621">
        <v>58</v>
      </c>
      <c r="E97" s="621">
        <v>4</v>
      </c>
      <c r="F97" s="621">
        <v>0</v>
      </c>
      <c r="G97" s="621">
        <v>0</v>
      </c>
      <c r="H97" s="621">
        <v>0</v>
      </c>
      <c r="I97" s="621">
        <v>62</v>
      </c>
      <c r="J97" s="621">
        <v>2</v>
      </c>
      <c r="K97" s="621">
        <v>0</v>
      </c>
      <c r="L97" s="621">
        <v>0</v>
      </c>
      <c r="M97" s="621">
        <v>2</v>
      </c>
      <c r="N97" s="621">
        <v>23</v>
      </c>
      <c r="O97" s="622">
        <v>2.3E-3</v>
      </c>
      <c r="P97" s="622">
        <v>0.01</v>
      </c>
    </row>
    <row r="98" spans="2:16" s="5" customFormat="1" ht="15" customHeight="1" x14ac:dyDescent="0.3">
      <c r="B98" s="128" t="s">
        <v>508</v>
      </c>
      <c r="C98" s="5" t="s">
        <v>417</v>
      </c>
      <c r="D98" s="839">
        <v>7216</v>
      </c>
      <c r="E98" s="839">
        <v>18331</v>
      </c>
      <c r="F98" s="840">
        <v>0</v>
      </c>
      <c r="G98" s="840">
        <v>0</v>
      </c>
      <c r="H98" s="839">
        <v>2761</v>
      </c>
      <c r="I98" s="839">
        <v>28307</v>
      </c>
      <c r="J98" s="839">
        <v>784</v>
      </c>
      <c r="K98" s="840">
        <v>0</v>
      </c>
      <c r="L98" s="839">
        <v>26</v>
      </c>
      <c r="M98" s="839">
        <v>810</v>
      </c>
      <c r="N98" s="839">
        <v>10127</v>
      </c>
      <c r="O98" s="841">
        <v>1</v>
      </c>
      <c r="P98" s="842"/>
    </row>
    <row r="101" spans="2:16" ht="18" x14ac:dyDescent="0.3">
      <c r="C101" s="122" t="s">
        <v>509</v>
      </c>
    </row>
    <row r="105" spans="2:16" x14ac:dyDescent="0.3">
      <c r="M105" s="62"/>
    </row>
  </sheetData>
  <mergeCells count="8">
    <mergeCell ref="O6:O8"/>
    <mergeCell ref="P6:P8"/>
    <mergeCell ref="D6:E7"/>
    <mergeCell ref="F6:G7"/>
    <mergeCell ref="H6:H8"/>
    <mergeCell ref="I6:I8"/>
    <mergeCell ref="J6:M7"/>
    <mergeCell ref="N6:N8"/>
  </mergeCells>
  <conditionalFormatting sqref="K98 F10:N74 F75:G98 H75:N97 C9:P9">
    <cfRule type="cellIs" dxfId="3" priority="3" stopIfTrue="1" operator="lessThan">
      <formula>0</formula>
    </cfRule>
  </conditionalFormatting>
  <conditionalFormatting sqref="L97:N97">
    <cfRule type="cellIs" dxfId="2" priority="6" stopIfTrue="1" operator="lessThan">
      <formula>0</formula>
    </cfRule>
  </conditionalFormatting>
  <conditionalFormatting sqref="L96:N96">
    <cfRule type="cellIs" dxfId="1" priority="1" stopIfTrue="1" operator="lessThan">
      <formula>0</formula>
    </cfRule>
  </conditionalFormatting>
  <pageMargins left="0.70866141732283472" right="0.70866141732283472" top="0.74803149606299213" bottom="0.74803149606299213" header="0.31496062992125984" footer="0.31496062992125984"/>
  <pageSetup paperSize="9" scale="43" fitToWidth="2" orientation="portrait" r:id="rId1"/>
  <headerFooter>
    <oddFooter>&amp;C&amp;P</oddFooter>
  </headerFooter>
  <colBreaks count="1" manualBreakCount="1">
    <brk id="11" max="1048575" man="1"/>
  </colBreaks>
  <ignoredErrors>
    <ignoredError sqref="B9 B98"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C8C73-2A5C-4D46-B712-093B46A3E67E}">
  <sheetPr codeName="Tabelle14">
    <tabColor rgb="FFB1D7CD"/>
  </sheetPr>
  <dimension ref="B2:D8"/>
  <sheetViews>
    <sheetView showGridLines="0" zoomScaleNormal="100" workbookViewId="0">
      <selection activeCell="E104" sqref="E104"/>
    </sheetView>
  </sheetViews>
  <sheetFormatPr baseColWidth="10" defaultColWidth="9.140625" defaultRowHeight="16.5" x14ac:dyDescent="0.3"/>
  <cols>
    <col min="1" max="1" width="5.7109375" style="4" customWidth="1"/>
    <col min="2" max="2" width="9.140625" style="4"/>
    <col min="3" max="3" width="69" style="4" customWidth="1"/>
    <col min="4" max="4" width="22" style="4" customWidth="1"/>
    <col min="5" max="5" width="44" style="4" bestFit="1" customWidth="1"/>
    <col min="6" max="6" width="26.5703125" style="4" customWidth="1"/>
    <col min="7" max="7" width="44" style="4" bestFit="1" customWidth="1"/>
    <col min="8" max="8" width="16.5703125" style="4" customWidth="1"/>
    <col min="9" max="9" width="25.85546875" style="4" bestFit="1" customWidth="1"/>
    <col min="10" max="10" width="14" style="4" customWidth="1"/>
    <col min="11" max="11" width="25.85546875" style="4" bestFit="1" customWidth="1"/>
    <col min="12" max="16384" width="9.140625" style="4"/>
  </cols>
  <sheetData>
    <row r="2" spans="2:4" x14ac:dyDescent="0.3">
      <c r="B2" s="944" t="s">
        <v>510</v>
      </c>
      <c r="C2" s="944"/>
      <c r="D2" s="944"/>
    </row>
    <row r="3" spans="2:4" x14ac:dyDescent="0.3">
      <c r="B3" s="4" t="str">
        <f>Stichtag &amp; Einheit_Mio</f>
        <v>30.06.2024 - in Mio. €</v>
      </c>
    </row>
    <row r="5" spans="2:4" x14ac:dyDescent="0.3">
      <c r="D5" s="63" t="s">
        <v>392</v>
      </c>
    </row>
    <row r="6" spans="2:4" ht="15" customHeight="1" x14ac:dyDescent="0.3">
      <c r="B6" s="127">
        <v>1</v>
      </c>
      <c r="C6" s="129" t="s">
        <v>182</v>
      </c>
      <c r="D6" s="130">
        <v>11922.135940117056</v>
      </c>
    </row>
    <row r="7" spans="2:4" ht="15" customHeight="1" x14ac:dyDescent="0.3">
      <c r="B7" s="131">
        <v>2</v>
      </c>
      <c r="C7" s="132" t="s">
        <v>511</v>
      </c>
      <c r="D7" s="133">
        <v>8.6742930925726401E-3</v>
      </c>
    </row>
    <row r="8" spans="2:4" ht="15" customHeight="1" x14ac:dyDescent="0.3">
      <c r="B8" s="134">
        <v>3</v>
      </c>
      <c r="C8" s="135" t="s">
        <v>512</v>
      </c>
      <c r="D8" s="136">
        <v>103.41610143406945</v>
      </c>
    </row>
  </sheetData>
  <mergeCells count="1">
    <mergeCell ref="B2:D2"/>
  </mergeCells>
  <conditionalFormatting sqref="D6:D8">
    <cfRule type="cellIs" dxfId="0" priority="1" stopIfTrue="1" operator="lessThan">
      <formula>0</formula>
    </cfRule>
  </conditionalFormatting>
  <pageMargins left="0.7" right="0.7" top="0.75" bottom="0.75" header="0.3" footer="0.3"/>
  <pageSetup paperSize="9" orientation="landscape" verticalDpi="200" r:id="rId1"/>
  <headerFoot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ExcludeFromSearchResults xmlns="32f2ee27-d5ad-488b-bbe1-085254a1cfb8">false</ExcludeFromSearchResults>
    <SharedWithUsers xmlns="27cf52bf-e367-4710-a567-675a36d23955">
      <UserInfo>
        <DisplayName>Klopottek, Robin</DisplayName>
        <AccountId>18</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0F436ADFBE41964E8A438EA69C85D2D7" ma:contentTypeVersion="8" ma:contentTypeDescription="Ein neues Dokument erstellen." ma:contentTypeScope="" ma:versionID="2215efb959c3d746e895e72667e02611">
  <xsd:schema xmlns:xsd="http://www.w3.org/2001/XMLSchema" xmlns:xs="http://www.w3.org/2001/XMLSchema" xmlns:p="http://schemas.microsoft.com/office/2006/metadata/properties" xmlns:ns2="32f2ee27-d5ad-488b-bbe1-085254a1cfb8" xmlns:ns3="007524c4-875f-4cd1-a63a-56069c468082" xmlns:ns4="27cf52bf-e367-4710-a567-675a36d23955" targetNamespace="http://schemas.microsoft.com/office/2006/metadata/properties" ma:root="true" ma:fieldsID="0e5b2ded405a71bdc53e20dc76f2480c" ns2:_="" ns3:_="" ns4:_="">
    <xsd:import namespace="32f2ee27-d5ad-488b-bbe1-085254a1cfb8"/>
    <xsd:import namespace="007524c4-875f-4cd1-a63a-56069c468082"/>
    <xsd:import namespace="27cf52bf-e367-4710-a567-675a36d23955"/>
    <xsd:element name="properties">
      <xsd:complexType>
        <xsd:sequence>
          <xsd:element name="documentManagement">
            <xsd:complexType>
              <xsd:all>
                <xsd:element ref="ns2:ExcludeFromSearchResults" minOccurs="0"/>
                <xsd:element ref="ns3:MediaServiceMetadata" minOccurs="0"/>
                <xsd:element ref="ns3:MediaServiceFastMetadata" minOccurs="0"/>
                <xsd:element ref="ns4:SharedWithUsers" minOccurs="0"/>
                <xsd:element ref="ns4:SharedWithDetail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f2ee27-d5ad-488b-bbe1-085254a1cfb8" elementFormDefault="qualified">
    <xsd:import namespace="http://schemas.microsoft.com/office/2006/documentManagement/types"/>
    <xsd:import namespace="http://schemas.microsoft.com/office/infopath/2007/PartnerControls"/>
    <xsd:element name="ExcludeFromSearchResults" ma:index="8" nillable="true" ma:displayName="ExcludeFromSearchResults" ma:default="0" ma:description="don't show document/page in search results" ma:internalName="ExcludeFromSearchResults">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07524c4-875f-4cd1-a63a-56069c468082"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SearchProperties" ma:index="1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7cf52bf-e367-4710-a567-675a36d23955" elementFormDefault="qualified">
    <xsd:import namespace="http://schemas.microsoft.com/office/2006/documentManagement/types"/>
    <xsd:import namespace="http://schemas.microsoft.com/office/infopath/2007/PartnerControls"/>
    <xsd:element name="SharedWithUsers" ma:index="11"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dd4c840d-2b74-4a7a-8da6-f26de3eb3fac" ContentTypeId="0x0101" PreviousValue="false"/>
</file>

<file path=customXml/itemProps1.xml><?xml version="1.0" encoding="utf-8"?>
<ds:datastoreItem xmlns:ds="http://schemas.openxmlformats.org/officeDocument/2006/customXml" ds:itemID="{70952263-460E-46A7-9B25-46DAC6DA031C}">
  <ds:schemaRefs>
    <ds:schemaRef ds:uri="http://schemas.microsoft.com/sharepoint/v3/contenttype/forms"/>
  </ds:schemaRefs>
</ds:datastoreItem>
</file>

<file path=customXml/itemProps2.xml><?xml version="1.0" encoding="utf-8"?>
<ds:datastoreItem xmlns:ds="http://schemas.openxmlformats.org/officeDocument/2006/customXml" ds:itemID="{9760395B-4FD8-48F2-A333-874ED42B9DEC}">
  <ds:schemaRefs>
    <ds:schemaRef ds:uri="http://schemas.microsoft.com/office/2006/metadata/properties"/>
    <ds:schemaRef ds:uri="http://schemas.microsoft.com/office/infopath/2007/PartnerControls"/>
    <ds:schemaRef ds:uri="32f2ee27-d5ad-488b-bbe1-085254a1cfb8"/>
    <ds:schemaRef ds:uri="27cf52bf-e367-4710-a567-675a36d23955"/>
  </ds:schemaRefs>
</ds:datastoreItem>
</file>

<file path=customXml/itemProps3.xml><?xml version="1.0" encoding="utf-8"?>
<ds:datastoreItem xmlns:ds="http://schemas.openxmlformats.org/officeDocument/2006/customXml" ds:itemID="{F01C07AB-861A-4080-ABBC-3722C15502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2f2ee27-d5ad-488b-bbe1-085254a1cfb8"/>
    <ds:schemaRef ds:uri="007524c4-875f-4cd1-a63a-56069c468082"/>
    <ds:schemaRef ds:uri="27cf52bf-e367-4710-a567-675a36d239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5CB695E-BAA0-43CE-9836-CBF15BEA888C}">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48</vt:i4>
      </vt:variant>
      <vt:variant>
        <vt:lpstr>Benannte Bereiche</vt:lpstr>
      </vt:variant>
      <vt:variant>
        <vt:i4>63</vt:i4>
      </vt:variant>
    </vt:vector>
  </HeadingPairs>
  <TitlesOfParts>
    <vt:vector size="111" baseType="lpstr">
      <vt:lpstr>Index</vt:lpstr>
      <vt:lpstr>Disclaimer</vt:lpstr>
      <vt:lpstr>CTRL</vt:lpstr>
      <vt:lpstr>OV1</vt:lpstr>
      <vt:lpstr>KM1</vt:lpstr>
      <vt:lpstr>CC1</vt:lpstr>
      <vt:lpstr>CC2 </vt:lpstr>
      <vt:lpstr>CCyB1</vt:lpstr>
      <vt:lpstr>CCyB2</vt:lpstr>
      <vt:lpstr>LR1</vt:lpstr>
      <vt:lpstr>LR2</vt:lpstr>
      <vt:lpstr>LR3</vt:lpstr>
      <vt:lpstr>LIQ1</vt:lpstr>
      <vt:lpstr>LIQ2</vt:lpstr>
      <vt:lpstr>CR1</vt:lpstr>
      <vt:lpstr>CR1-A</vt:lpstr>
      <vt:lpstr>CR2</vt:lpstr>
      <vt:lpstr>CQ1</vt:lpstr>
      <vt:lpstr>CQ4</vt:lpstr>
      <vt:lpstr>CQ5</vt:lpstr>
      <vt:lpstr>CR3</vt:lpstr>
      <vt:lpstr>CR4</vt:lpstr>
      <vt:lpstr>CR5</vt:lpstr>
      <vt:lpstr>CR6 A-IRB</vt:lpstr>
      <vt:lpstr>CR6 F-IRB</vt:lpstr>
      <vt:lpstr>CR7-A</vt:lpstr>
      <vt:lpstr>CR8</vt:lpstr>
      <vt:lpstr>CR10</vt:lpstr>
      <vt:lpstr>CCR1</vt:lpstr>
      <vt:lpstr>CCR2</vt:lpstr>
      <vt:lpstr>CCR3</vt:lpstr>
      <vt:lpstr>CCR4</vt:lpstr>
      <vt:lpstr>CCR5</vt:lpstr>
      <vt:lpstr>CCR8</vt:lpstr>
      <vt:lpstr>SEC1</vt:lpstr>
      <vt:lpstr>SEC3</vt:lpstr>
      <vt:lpstr>SEC4</vt:lpstr>
      <vt:lpstr>SEC5</vt:lpstr>
      <vt:lpstr>IRRBB1</vt:lpstr>
      <vt:lpstr>ESG1</vt:lpstr>
      <vt:lpstr>ESG2</vt:lpstr>
      <vt:lpstr>ESG3</vt:lpstr>
      <vt:lpstr>ESG4</vt:lpstr>
      <vt:lpstr>ESG5</vt:lpstr>
      <vt:lpstr>ESG6</vt:lpstr>
      <vt:lpstr>ESG7</vt:lpstr>
      <vt:lpstr>ESG8</vt:lpstr>
      <vt:lpstr>ESG10</vt:lpstr>
      <vt:lpstr>_CC1</vt:lpstr>
      <vt:lpstr>_CC2</vt:lpstr>
      <vt:lpstr>_CCR1</vt:lpstr>
      <vt:lpstr>_CCR2</vt:lpstr>
      <vt:lpstr>_CCR3</vt:lpstr>
      <vt:lpstr>_CCR4</vt:lpstr>
      <vt:lpstr>_CCR5</vt:lpstr>
      <vt:lpstr>_CCR8</vt:lpstr>
      <vt:lpstr>_CCyB1</vt:lpstr>
      <vt:lpstr>_CCyB2</vt:lpstr>
      <vt:lpstr>_CQ1</vt:lpstr>
      <vt:lpstr>_CQ4</vt:lpstr>
      <vt:lpstr>_CQ5</vt:lpstr>
      <vt:lpstr>_CR1</vt:lpstr>
      <vt:lpstr>_CR10</vt:lpstr>
      <vt:lpstr>_CR1A</vt:lpstr>
      <vt:lpstr>_CR2</vt:lpstr>
      <vt:lpstr>_CR3</vt:lpstr>
      <vt:lpstr>_CR4</vt:lpstr>
      <vt:lpstr>_CR5</vt:lpstr>
      <vt:lpstr>_CR6_AIRB</vt:lpstr>
      <vt:lpstr>_CR6_FIRB</vt:lpstr>
      <vt:lpstr>_CR7A</vt:lpstr>
      <vt:lpstr>_CR8</vt:lpstr>
      <vt:lpstr>_ESG1</vt:lpstr>
      <vt:lpstr>_ESG10</vt:lpstr>
      <vt:lpstr>_ESG2</vt:lpstr>
      <vt:lpstr>_ESG3</vt:lpstr>
      <vt:lpstr>_ESG4</vt:lpstr>
      <vt:lpstr>_ESG5</vt:lpstr>
      <vt:lpstr>_ESG6</vt:lpstr>
      <vt:lpstr>_ESG7</vt:lpstr>
      <vt:lpstr>_ESG8</vt:lpstr>
      <vt:lpstr>_IRRBB1</vt:lpstr>
      <vt:lpstr>_KM1</vt:lpstr>
      <vt:lpstr>_LIQ1</vt:lpstr>
      <vt:lpstr>_LIQ2</vt:lpstr>
      <vt:lpstr>_LR1</vt:lpstr>
      <vt:lpstr>_LR2</vt:lpstr>
      <vt:lpstr>_LR3</vt:lpstr>
      <vt:lpstr>_OV1</vt:lpstr>
      <vt:lpstr>IRRBB1!_REM5</vt:lpstr>
      <vt:lpstr>_SEC1</vt:lpstr>
      <vt:lpstr>_SEC3</vt:lpstr>
      <vt:lpstr>_SEC4</vt:lpstr>
      <vt:lpstr>_SEC5</vt:lpstr>
      <vt:lpstr>'CCR5'!Druckbereich</vt:lpstr>
      <vt:lpstr>'CR4'!Druckbereich</vt:lpstr>
      <vt:lpstr>'CR5'!Druckbereich</vt:lpstr>
      <vt:lpstr>'CR6 A-IRB'!Druckbereich</vt:lpstr>
      <vt:lpstr>'CR6 F-IRB'!Druckbereich</vt:lpstr>
      <vt:lpstr>'CR7-A'!Druckbereich</vt:lpstr>
      <vt:lpstr>'CR8'!Druckbereich</vt:lpstr>
      <vt:lpstr>Index!Druckbereich</vt:lpstr>
      <vt:lpstr>'KM1'!Druckbereich</vt:lpstr>
      <vt:lpstr>'LIQ1'!Druckbereich</vt:lpstr>
      <vt:lpstr>'LR1'!Druckbereich</vt:lpstr>
      <vt:lpstr>'LR2'!Druckbereich</vt:lpstr>
      <vt:lpstr>'LR3'!Druckbereich</vt:lpstr>
      <vt:lpstr>Einheit_Mio</vt:lpstr>
      <vt:lpstr>Einheit_Tsd</vt:lpstr>
      <vt:lpstr>Stichtag</vt:lpstr>
      <vt:lpstr>Stichtag_VP</vt:lpstr>
    </vt:vector>
  </TitlesOfParts>
  <Manager/>
  <Company>Oesterreichische Nationalbank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OLB</dc:creator>
  <cp:keywords/>
  <dc:description/>
  <cp:lastModifiedBy>Klopottek, Robin</cp:lastModifiedBy>
  <cp:revision/>
  <dcterms:created xsi:type="dcterms:W3CDTF">2012-12-18T10:53:22Z</dcterms:created>
  <dcterms:modified xsi:type="dcterms:W3CDTF">2024-09-25T08:28:28Z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{C5265FEA-5BF8-4FAC-87AC-1EDF586886EA}</vt:lpwstr>
  </property>
  <property fmtid="{D5CDD505-2E9C-101B-9397-08002B2CF9AE}" pid="3" name="ContentTypeId">
    <vt:lpwstr>0x0101000F436ADFBE41964E8A438EA69C85D2D7</vt:lpwstr>
  </property>
  <property fmtid="{D5CDD505-2E9C-101B-9397-08002B2CF9AE}" pid="4" name="MSIP_Label_b0e4137d-3c3f-4cec-9f07-da88235b25cd_Enabled">
    <vt:lpwstr>true</vt:lpwstr>
  </property>
  <property fmtid="{D5CDD505-2E9C-101B-9397-08002B2CF9AE}" pid="5" name="MSIP_Label_b0e4137d-3c3f-4cec-9f07-da88235b25cd_SetDate">
    <vt:lpwstr>2021-08-09T13:02:06Z</vt:lpwstr>
  </property>
  <property fmtid="{D5CDD505-2E9C-101B-9397-08002B2CF9AE}" pid="6" name="MSIP_Label_b0e4137d-3c3f-4cec-9f07-da88235b25cd_Method">
    <vt:lpwstr>Privileged</vt:lpwstr>
  </property>
  <property fmtid="{D5CDD505-2E9C-101B-9397-08002B2CF9AE}" pid="7" name="MSIP_Label_b0e4137d-3c3f-4cec-9f07-da88235b25cd_Name">
    <vt:lpwstr>Internal</vt:lpwstr>
  </property>
  <property fmtid="{D5CDD505-2E9C-101B-9397-08002B2CF9AE}" pid="8" name="MSIP_Label_b0e4137d-3c3f-4cec-9f07-da88235b25cd_SiteId">
    <vt:lpwstr>6c57600f-285e-42b1-b384-86c271614b79</vt:lpwstr>
  </property>
  <property fmtid="{D5CDD505-2E9C-101B-9397-08002B2CF9AE}" pid="9" name="MSIP_Label_b0e4137d-3c3f-4cec-9f07-da88235b25cd_ActionId">
    <vt:lpwstr>70233b74-14e8-416d-9e19-ed331459680e</vt:lpwstr>
  </property>
  <property fmtid="{D5CDD505-2E9C-101B-9397-08002B2CF9AE}" pid="10" name="MSIP_Label_b0e4137d-3c3f-4cec-9f07-da88235b25cd_ContentBits">
    <vt:lpwstr>0</vt:lpwstr>
  </property>
</Properties>
</file>